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0673B2ED-9F4A-474D-8C5F-E67C144557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Σ Δ.Ε. ΑΡΚΑΔΙΑΣ_Μοριοδ" sheetId="1" r:id="rId1"/>
  </sheets>
  <calcPr calcId="181029"/>
</workbook>
</file>

<file path=xl/calcChain.xml><?xml version="1.0" encoding="utf-8"?>
<calcChain xmlns="http://schemas.openxmlformats.org/spreadsheetml/2006/main">
  <c r="BF57" i="1" l="1"/>
  <c r="BB57" i="1"/>
  <c r="BA57" i="1" s="1"/>
  <c r="AZ57" i="1" s="1"/>
  <c r="AV57" i="1"/>
  <c r="AK57" i="1"/>
  <c r="AJ57" i="1"/>
  <c r="AC57" i="1"/>
  <c r="I57" i="1" s="1"/>
  <c r="T57" i="1"/>
  <c r="J57" i="1"/>
  <c r="BF56" i="1"/>
  <c r="BB56" i="1"/>
  <c r="BA56" i="1" s="1"/>
  <c r="AZ56" i="1" s="1"/>
  <c r="AV56" i="1"/>
  <c r="AK56" i="1"/>
  <c r="AJ56" i="1" s="1"/>
  <c r="AC56" i="1"/>
  <c r="T56" i="1"/>
  <c r="J56" i="1"/>
  <c r="BF55" i="1"/>
  <c r="BB55" i="1"/>
  <c r="BA55" i="1" s="1"/>
  <c r="AZ55" i="1" s="1"/>
  <c r="AV55" i="1"/>
  <c r="AK55" i="1"/>
  <c r="AJ55" i="1" s="1"/>
  <c r="AC55" i="1"/>
  <c r="T55" i="1"/>
  <c r="J55" i="1"/>
  <c r="BF54" i="1"/>
  <c r="BB54" i="1"/>
  <c r="BA54" i="1" s="1"/>
  <c r="AZ54" i="1" s="1"/>
  <c r="AV54" i="1"/>
  <c r="AK54" i="1"/>
  <c r="AJ54" i="1" s="1"/>
  <c r="AC54" i="1"/>
  <c r="T54" i="1"/>
  <c r="J54" i="1"/>
  <c r="BF53" i="1"/>
  <c r="BB53" i="1"/>
  <c r="BA53" i="1" s="1"/>
  <c r="AZ53" i="1" s="1"/>
  <c r="AV53" i="1"/>
  <c r="AK53" i="1"/>
  <c r="AJ53" i="1" s="1"/>
  <c r="AC53" i="1"/>
  <c r="T53" i="1"/>
  <c r="J53" i="1"/>
  <c r="BF52" i="1"/>
  <c r="BB52" i="1"/>
  <c r="BA52" i="1" s="1"/>
  <c r="AZ52" i="1" s="1"/>
  <c r="AV52" i="1"/>
  <c r="AK52" i="1"/>
  <c r="AJ52" i="1" s="1"/>
  <c r="AC52" i="1"/>
  <c r="T52" i="1"/>
  <c r="J52" i="1"/>
  <c r="BF51" i="1"/>
  <c r="BB51" i="1"/>
  <c r="BA51" i="1" s="1"/>
  <c r="AZ51" i="1" s="1"/>
  <c r="AV51" i="1"/>
  <c r="AK51" i="1"/>
  <c r="AJ51" i="1" s="1"/>
  <c r="AC51" i="1"/>
  <c r="T51" i="1"/>
  <c r="J51" i="1"/>
  <c r="BF50" i="1"/>
  <c r="BB50" i="1"/>
  <c r="BA50" i="1" s="1"/>
  <c r="AZ50" i="1" s="1"/>
  <c r="AV50" i="1"/>
  <c r="AK50" i="1"/>
  <c r="AJ50" i="1" s="1"/>
  <c r="AC50" i="1"/>
  <c r="T50" i="1"/>
  <c r="J50" i="1"/>
  <c r="BF49" i="1"/>
  <c r="BB49" i="1"/>
  <c r="BA49" i="1" s="1"/>
  <c r="AZ49" i="1" s="1"/>
  <c r="AV49" i="1"/>
  <c r="AK49" i="1"/>
  <c r="AJ49" i="1" s="1"/>
  <c r="AC49" i="1"/>
  <c r="T49" i="1"/>
  <c r="J49" i="1"/>
  <c r="BF48" i="1"/>
  <c r="BB48" i="1"/>
  <c r="BA48" i="1" s="1"/>
  <c r="AZ48" i="1" s="1"/>
  <c r="AV48" i="1"/>
  <c r="AK48" i="1"/>
  <c r="AJ48" i="1" s="1"/>
  <c r="AC48" i="1"/>
  <c r="T48" i="1"/>
  <c r="J48" i="1"/>
  <c r="BF47" i="1"/>
  <c r="BB47" i="1"/>
  <c r="BA47" i="1" s="1"/>
  <c r="AZ47" i="1" s="1"/>
  <c r="AV47" i="1"/>
  <c r="AK47" i="1"/>
  <c r="AJ47" i="1" s="1"/>
  <c r="AC47" i="1"/>
  <c r="T47" i="1"/>
  <c r="J47" i="1"/>
  <c r="BF46" i="1"/>
  <c r="BB46" i="1"/>
  <c r="BA46" i="1" s="1"/>
  <c r="AZ46" i="1" s="1"/>
  <c r="AV46" i="1"/>
  <c r="AK46" i="1"/>
  <c r="AJ46" i="1" s="1"/>
  <c r="AC46" i="1"/>
  <c r="T46" i="1"/>
  <c r="J46" i="1"/>
  <c r="BF45" i="1"/>
  <c r="BB45" i="1"/>
  <c r="BA45" i="1" s="1"/>
  <c r="AZ45" i="1" s="1"/>
  <c r="AV45" i="1"/>
  <c r="AK45" i="1"/>
  <c r="AJ45" i="1" s="1"/>
  <c r="AC45" i="1"/>
  <c r="T45" i="1"/>
  <c r="J45" i="1"/>
  <c r="BF44" i="1"/>
  <c r="BB44" i="1"/>
  <c r="BA44" i="1" s="1"/>
  <c r="AZ44" i="1" s="1"/>
  <c r="AV44" i="1"/>
  <c r="AK44" i="1"/>
  <c r="AJ44" i="1" s="1"/>
  <c r="AC44" i="1"/>
  <c r="T44" i="1"/>
  <c r="J44" i="1"/>
  <c r="BF43" i="1"/>
  <c r="BB43" i="1"/>
  <c r="BA43" i="1" s="1"/>
  <c r="AZ43" i="1" s="1"/>
  <c r="AV43" i="1"/>
  <c r="AK43" i="1"/>
  <c r="AJ43" i="1" s="1"/>
  <c r="AC43" i="1"/>
  <c r="T43" i="1"/>
  <c r="J43" i="1"/>
  <c r="BF42" i="1"/>
  <c r="BB42" i="1"/>
  <c r="BA42" i="1" s="1"/>
  <c r="AZ42" i="1" s="1"/>
  <c r="AV42" i="1"/>
  <c r="AK42" i="1"/>
  <c r="AJ42" i="1" s="1"/>
  <c r="AC42" i="1"/>
  <c r="T42" i="1"/>
  <c r="J42" i="1"/>
  <c r="BF41" i="1"/>
  <c r="BB41" i="1"/>
  <c r="BA41" i="1" s="1"/>
  <c r="AZ41" i="1" s="1"/>
  <c r="AV41" i="1"/>
  <c r="AK41" i="1"/>
  <c r="AJ41" i="1" s="1"/>
  <c r="AC41" i="1"/>
  <c r="T41" i="1"/>
  <c r="J41" i="1"/>
  <c r="BF40" i="1"/>
  <c r="BB40" i="1"/>
  <c r="BA40" i="1" s="1"/>
  <c r="AZ40" i="1" s="1"/>
  <c r="AV40" i="1"/>
  <c r="AK40" i="1"/>
  <c r="AJ40" i="1" s="1"/>
  <c r="AC40" i="1"/>
  <c r="T40" i="1"/>
  <c r="J40" i="1"/>
  <c r="BF39" i="1"/>
  <c r="BB39" i="1"/>
  <c r="BA39" i="1" s="1"/>
  <c r="AZ39" i="1" s="1"/>
  <c r="AV39" i="1"/>
  <c r="AK39" i="1"/>
  <c r="AJ39" i="1" s="1"/>
  <c r="AC39" i="1"/>
  <c r="T39" i="1"/>
  <c r="J39" i="1"/>
  <c r="BF38" i="1"/>
  <c r="BB38" i="1"/>
  <c r="BA38" i="1" s="1"/>
  <c r="AZ38" i="1" s="1"/>
  <c r="AV38" i="1"/>
  <c r="AK38" i="1"/>
  <c r="AJ38" i="1" s="1"/>
  <c r="AC38" i="1"/>
  <c r="T38" i="1"/>
  <c r="J38" i="1"/>
  <c r="BF37" i="1"/>
  <c r="BB37" i="1"/>
  <c r="BA37" i="1" s="1"/>
  <c r="AZ37" i="1" s="1"/>
  <c r="AV37" i="1"/>
  <c r="AK37" i="1"/>
  <c r="AJ37" i="1" s="1"/>
  <c r="AC37" i="1"/>
  <c r="T37" i="1"/>
  <c r="J37" i="1"/>
  <c r="BF36" i="1"/>
  <c r="BB36" i="1"/>
  <c r="BA36" i="1" s="1"/>
  <c r="AZ36" i="1" s="1"/>
  <c r="AV36" i="1"/>
  <c r="AK36" i="1"/>
  <c r="AJ36" i="1" s="1"/>
  <c r="AC36" i="1"/>
  <c r="T36" i="1"/>
  <c r="J36" i="1"/>
  <c r="BF35" i="1"/>
  <c r="BB35" i="1"/>
  <c r="BA35" i="1" s="1"/>
  <c r="AZ35" i="1" s="1"/>
  <c r="AV35" i="1"/>
  <c r="AK35" i="1"/>
  <c r="AJ35" i="1" s="1"/>
  <c r="AC35" i="1"/>
  <c r="T35" i="1"/>
  <c r="J35" i="1"/>
  <c r="BF34" i="1"/>
  <c r="BB34" i="1"/>
  <c r="BA34" i="1" s="1"/>
  <c r="AZ34" i="1" s="1"/>
  <c r="AV34" i="1"/>
  <c r="AK34" i="1"/>
  <c r="AJ34" i="1" s="1"/>
  <c r="AC34" i="1"/>
  <c r="T34" i="1"/>
  <c r="J34" i="1"/>
  <c r="BF33" i="1"/>
  <c r="BB33" i="1"/>
  <c r="BA33" i="1" s="1"/>
  <c r="AZ33" i="1" s="1"/>
  <c r="AV33" i="1"/>
  <c r="AK33" i="1"/>
  <c r="AJ33" i="1" s="1"/>
  <c r="AC33" i="1"/>
  <c r="T33" i="1"/>
  <c r="J33" i="1"/>
  <c r="BF32" i="1"/>
  <c r="BB32" i="1"/>
  <c r="BA32" i="1" s="1"/>
  <c r="AZ32" i="1" s="1"/>
  <c r="AV32" i="1"/>
  <c r="AK32" i="1"/>
  <c r="AJ32" i="1" s="1"/>
  <c r="AC32" i="1"/>
  <c r="T32" i="1"/>
  <c r="J32" i="1"/>
  <c r="BF31" i="1"/>
  <c r="BB31" i="1"/>
  <c r="BA31" i="1" s="1"/>
  <c r="AZ31" i="1" s="1"/>
  <c r="AV31" i="1"/>
  <c r="AK31" i="1"/>
  <c r="AJ31" i="1" s="1"/>
  <c r="AC31" i="1"/>
  <c r="T31" i="1"/>
  <c r="J31" i="1"/>
  <c r="BF30" i="1"/>
  <c r="BB30" i="1"/>
  <c r="BA30" i="1" s="1"/>
  <c r="AZ30" i="1" s="1"/>
  <c r="AV30" i="1"/>
  <c r="AK30" i="1"/>
  <c r="AJ30" i="1" s="1"/>
  <c r="AC30" i="1"/>
  <c r="T30" i="1"/>
  <c r="J30" i="1"/>
  <c r="BF29" i="1"/>
  <c r="BB29" i="1"/>
  <c r="BA29" i="1" s="1"/>
  <c r="AZ29" i="1" s="1"/>
  <c r="AV29" i="1"/>
  <c r="AK29" i="1"/>
  <c r="AJ29" i="1" s="1"/>
  <c r="AC29" i="1"/>
  <c r="T29" i="1"/>
  <c r="J29" i="1"/>
  <c r="BF28" i="1"/>
  <c r="BB28" i="1"/>
  <c r="BA28" i="1" s="1"/>
  <c r="AZ28" i="1" s="1"/>
  <c r="AV28" i="1"/>
  <c r="AK28" i="1"/>
  <c r="AJ28" i="1" s="1"/>
  <c r="AC28" i="1"/>
  <c r="T28" i="1"/>
  <c r="J28" i="1"/>
  <c r="BF27" i="1"/>
  <c r="BB27" i="1"/>
  <c r="BA27" i="1" s="1"/>
  <c r="AZ27" i="1" s="1"/>
  <c r="AV27" i="1"/>
  <c r="AK27" i="1"/>
  <c r="AJ27" i="1" s="1"/>
  <c r="AC27" i="1"/>
  <c r="T27" i="1"/>
  <c r="J27" i="1"/>
  <c r="BF26" i="1"/>
  <c r="BB26" i="1"/>
  <c r="BA26" i="1" s="1"/>
  <c r="AZ26" i="1" s="1"/>
  <c r="AV26" i="1"/>
  <c r="AK26" i="1"/>
  <c r="AJ26" i="1" s="1"/>
  <c r="AC26" i="1"/>
  <c r="T26" i="1"/>
  <c r="J26" i="1"/>
  <c r="BF25" i="1"/>
  <c r="BB25" i="1"/>
  <c r="BA25" i="1" s="1"/>
  <c r="AZ25" i="1" s="1"/>
  <c r="AV25" i="1"/>
  <c r="AK25" i="1"/>
  <c r="AJ25" i="1" s="1"/>
  <c r="AC25" i="1"/>
  <c r="T25" i="1"/>
  <c r="J25" i="1"/>
  <c r="BF24" i="1"/>
  <c r="BB24" i="1"/>
  <c r="BA24" i="1" s="1"/>
  <c r="AZ24" i="1" s="1"/>
  <c r="AV24" i="1"/>
  <c r="AK24" i="1"/>
  <c r="AJ24" i="1" s="1"/>
  <c r="AC24" i="1"/>
  <c r="T24" i="1"/>
  <c r="J24" i="1"/>
  <c r="BF23" i="1"/>
  <c r="BB23" i="1"/>
  <c r="BA23" i="1" s="1"/>
  <c r="AZ23" i="1" s="1"/>
  <c r="AV23" i="1"/>
  <c r="AK23" i="1"/>
  <c r="AJ23" i="1" s="1"/>
  <c r="AC23" i="1"/>
  <c r="T23" i="1"/>
  <c r="J23" i="1"/>
  <c r="BF22" i="1"/>
  <c r="BB22" i="1"/>
  <c r="BA22" i="1" s="1"/>
  <c r="AZ22" i="1" s="1"/>
  <c r="AV22" i="1"/>
  <c r="AK22" i="1"/>
  <c r="AJ22" i="1" s="1"/>
  <c r="AC22" i="1"/>
  <c r="T22" i="1"/>
  <c r="J22" i="1"/>
  <c r="BF21" i="1"/>
  <c r="BB21" i="1"/>
  <c r="BA21" i="1" s="1"/>
  <c r="AZ21" i="1" s="1"/>
  <c r="AV21" i="1"/>
  <c r="AK21" i="1"/>
  <c r="AJ21" i="1" s="1"/>
  <c r="AC21" i="1"/>
  <c r="T21" i="1"/>
  <c r="J21" i="1"/>
  <c r="BF20" i="1"/>
  <c r="BB20" i="1"/>
  <c r="BA20" i="1" s="1"/>
  <c r="AZ20" i="1" s="1"/>
  <c r="AV20" i="1"/>
  <c r="AK20" i="1"/>
  <c r="AJ20" i="1" s="1"/>
  <c r="AC20" i="1"/>
  <c r="T20" i="1"/>
  <c r="J20" i="1"/>
  <c r="BF19" i="1"/>
  <c r="BB19" i="1"/>
  <c r="BA19" i="1" s="1"/>
  <c r="AZ19" i="1" s="1"/>
  <c r="AV19" i="1"/>
  <c r="AK19" i="1"/>
  <c r="AJ19" i="1" s="1"/>
  <c r="AC19" i="1"/>
  <c r="T19" i="1"/>
  <c r="J19" i="1"/>
  <c r="BF18" i="1"/>
  <c r="BB18" i="1"/>
  <c r="BA18" i="1" s="1"/>
  <c r="AZ18" i="1" s="1"/>
  <c r="AV18" i="1"/>
  <c r="AK18" i="1"/>
  <c r="AJ18" i="1" s="1"/>
  <c r="AC18" i="1"/>
  <c r="T18" i="1"/>
  <c r="J18" i="1"/>
  <c r="BF17" i="1"/>
  <c r="BB17" i="1"/>
  <c r="BA17" i="1" s="1"/>
  <c r="AZ17" i="1" s="1"/>
  <c r="AV17" i="1"/>
  <c r="AK17" i="1"/>
  <c r="AJ17" i="1" s="1"/>
  <c r="AC17" i="1"/>
  <c r="T17" i="1"/>
  <c r="J17" i="1"/>
  <c r="BF16" i="1"/>
  <c r="BB16" i="1"/>
  <c r="BA16" i="1" s="1"/>
  <c r="AZ16" i="1" s="1"/>
  <c r="AV16" i="1"/>
  <c r="AK16" i="1"/>
  <c r="AJ16" i="1" s="1"/>
  <c r="AC16" i="1"/>
  <c r="T16" i="1"/>
  <c r="J16" i="1"/>
  <c r="BF15" i="1"/>
  <c r="BB15" i="1"/>
  <c r="BA15" i="1" s="1"/>
  <c r="AZ15" i="1" s="1"/>
  <c r="AV15" i="1"/>
  <c r="AK15" i="1"/>
  <c r="AJ15" i="1" s="1"/>
  <c r="AC15" i="1"/>
  <c r="T15" i="1"/>
  <c r="J15" i="1"/>
  <c r="BF14" i="1"/>
  <c r="BB14" i="1"/>
  <c r="BA14" i="1" s="1"/>
  <c r="AZ14" i="1" s="1"/>
  <c r="AV14" i="1"/>
  <c r="AK14" i="1"/>
  <c r="AJ14" i="1" s="1"/>
  <c r="AC14" i="1"/>
  <c r="T14" i="1"/>
  <c r="J14" i="1"/>
  <c r="BF13" i="1"/>
  <c r="BB13" i="1"/>
  <c r="BA13" i="1" s="1"/>
  <c r="AZ13" i="1" s="1"/>
  <c r="AV13" i="1"/>
  <c r="AK13" i="1"/>
  <c r="AJ13" i="1" s="1"/>
  <c r="AC13" i="1"/>
  <c r="T13" i="1"/>
  <c r="J13" i="1"/>
  <c r="BF12" i="1"/>
  <c r="BB12" i="1"/>
  <c r="BA12" i="1" s="1"/>
  <c r="AZ12" i="1" s="1"/>
  <c r="AV12" i="1"/>
  <c r="AK12" i="1"/>
  <c r="AJ12" i="1" s="1"/>
  <c r="AC12" i="1"/>
  <c r="T12" i="1"/>
  <c r="J12" i="1"/>
  <c r="BF11" i="1"/>
  <c r="BB11" i="1"/>
  <c r="BA11" i="1" s="1"/>
  <c r="AZ11" i="1" s="1"/>
  <c r="AV11" i="1"/>
  <c r="AK11" i="1"/>
  <c r="AJ11" i="1" s="1"/>
  <c r="AC11" i="1"/>
  <c r="T11" i="1"/>
  <c r="J11" i="1"/>
  <c r="BF10" i="1"/>
  <c r="BB10" i="1"/>
  <c r="BA10" i="1" s="1"/>
  <c r="AZ10" i="1" s="1"/>
  <c r="AV10" i="1"/>
  <c r="AK10" i="1"/>
  <c r="AJ10" i="1" s="1"/>
  <c r="AC10" i="1"/>
  <c r="T10" i="1"/>
  <c r="J10" i="1"/>
  <c r="BF9" i="1"/>
  <c r="BB9" i="1"/>
  <c r="BA9" i="1" s="1"/>
  <c r="AZ9" i="1" s="1"/>
  <c r="AV9" i="1"/>
  <c r="AK9" i="1"/>
  <c r="AJ9" i="1" s="1"/>
  <c r="AC9" i="1"/>
  <c r="T9" i="1"/>
  <c r="J9" i="1"/>
  <c r="BF8" i="1"/>
  <c r="BB8" i="1"/>
  <c r="BA8" i="1" s="1"/>
  <c r="AZ8" i="1" s="1"/>
  <c r="AV8" i="1"/>
  <c r="AK8" i="1"/>
  <c r="AJ8" i="1" s="1"/>
  <c r="AC8" i="1"/>
  <c r="T8" i="1"/>
  <c r="J8" i="1"/>
  <c r="BF7" i="1"/>
  <c r="BB7" i="1"/>
  <c r="BA7" i="1" s="1"/>
  <c r="AZ7" i="1" s="1"/>
  <c r="AV7" i="1"/>
  <c r="AK7" i="1"/>
  <c r="AJ7" i="1" s="1"/>
  <c r="AC7" i="1"/>
  <c r="T7" i="1"/>
  <c r="J7" i="1"/>
  <c r="BF6" i="1"/>
  <c r="BB6" i="1"/>
  <c r="BA6" i="1" s="1"/>
  <c r="AZ6" i="1" s="1"/>
  <c r="AV6" i="1"/>
  <c r="AK6" i="1"/>
  <c r="AJ6" i="1" s="1"/>
  <c r="AC6" i="1"/>
  <c r="T6" i="1"/>
  <c r="J6" i="1"/>
  <c r="BF5" i="1"/>
  <c r="BB5" i="1"/>
  <c r="BA5" i="1" s="1"/>
  <c r="AZ5" i="1" s="1"/>
  <c r="AV5" i="1"/>
  <c r="AK5" i="1"/>
  <c r="AJ5" i="1" s="1"/>
  <c r="AC5" i="1"/>
  <c r="T5" i="1"/>
  <c r="J5" i="1"/>
  <c r="I5" i="1" l="1"/>
  <c r="H5" i="1" s="1"/>
  <c r="I11" i="1"/>
  <c r="H11" i="1" s="1"/>
  <c r="I15" i="1"/>
  <c r="H15" i="1" s="1"/>
  <c r="I17" i="1"/>
  <c r="H17" i="1" s="1"/>
  <c r="I23" i="1"/>
  <c r="H23" i="1" s="1"/>
  <c r="I25" i="1"/>
  <c r="H25" i="1" s="1"/>
  <c r="I51" i="1"/>
  <c r="H51" i="1" s="1"/>
  <c r="H57" i="1"/>
  <c r="I7" i="1"/>
  <c r="H7" i="1" s="1"/>
  <c r="I13" i="1"/>
  <c r="H13" i="1" s="1"/>
  <c r="I33" i="1"/>
  <c r="H33" i="1" s="1"/>
  <c r="I35" i="1"/>
  <c r="H35" i="1" s="1"/>
  <c r="I37" i="1"/>
  <c r="H37" i="1" s="1"/>
  <c r="I39" i="1"/>
  <c r="H39" i="1" s="1"/>
  <c r="I43" i="1"/>
  <c r="H43" i="1" s="1"/>
  <c r="I45" i="1"/>
  <c r="H45" i="1" s="1"/>
  <c r="I49" i="1"/>
  <c r="H49" i="1" s="1"/>
  <c r="I6" i="1"/>
  <c r="H6" i="1" s="1"/>
  <c r="I10" i="1"/>
  <c r="H10" i="1" s="1"/>
  <c r="I14" i="1"/>
  <c r="H14" i="1" s="1"/>
  <c r="I16" i="1"/>
  <c r="H16" i="1" s="1"/>
  <c r="I18" i="1"/>
  <c r="H18" i="1" s="1"/>
  <c r="I22" i="1"/>
  <c r="H22" i="1" s="1"/>
  <c r="I24" i="1"/>
  <c r="H24" i="1" s="1"/>
  <c r="I26" i="1"/>
  <c r="H26" i="1" s="1"/>
  <c r="I28" i="1"/>
  <c r="H28" i="1" s="1"/>
  <c r="I30" i="1"/>
  <c r="H30" i="1" s="1"/>
  <c r="I32" i="1"/>
  <c r="H32" i="1" s="1"/>
  <c r="I34" i="1"/>
  <c r="H34" i="1" s="1"/>
  <c r="I36" i="1"/>
  <c r="H36" i="1" s="1"/>
  <c r="I38" i="1"/>
  <c r="H38" i="1" s="1"/>
  <c r="I40" i="1"/>
  <c r="H40" i="1" s="1"/>
  <c r="I42" i="1"/>
  <c r="H42" i="1" s="1"/>
  <c r="I44" i="1"/>
  <c r="H44" i="1" s="1"/>
  <c r="I46" i="1"/>
  <c r="H46" i="1" s="1"/>
  <c r="I48" i="1"/>
  <c r="H48" i="1" s="1"/>
  <c r="I50" i="1"/>
  <c r="H50" i="1" s="1"/>
  <c r="I52" i="1"/>
  <c r="H52" i="1" s="1"/>
  <c r="I54" i="1"/>
  <c r="H54" i="1" s="1"/>
  <c r="I56" i="1"/>
  <c r="H56" i="1" s="1"/>
  <c r="I9" i="1"/>
  <c r="H9" i="1" s="1"/>
  <c r="I19" i="1"/>
  <c r="H19" i="1" s="1"/>
  <c r="I21" i="1"/>
  <c r="I27" i="1"/>
  <c r="H27" i="1" s="1"/>
  <c r="I29" i="1"/>
  <c r="H29" i="1" s="1"/>
  <c r="I31" i="1"/>
  <c r="H31" i="1" s="1"/>
  <c r="I41" i="1"/>
  <c r="H41" i="1" s="1"/>
  <c r="I47" i="1"/>
  <c r="H47" i="1" s="1"/>
  <c r="I53" i="1"/>
  <c r="H53" i="1" s="1"/>
  <c r="I55" i="1"/>
  <c r="H55" i="1" s="1"/>
  <c r="I8" i="1"/>
  <c r="H8" i="1" s="1"/>
  <c r="I12" i="1"/>
  <c r="H12" i="1" s="1"/>
  <c r="I20" i="1"/>
  <c r="H20" i="1" s="1"/>
</calcChain>
</file>

<file path=xl/sharedStrings.xml><?xml version="1.0" encoding="utf-8"?>
<sst xmlns="http://schemas.openxmlformats.org/spreadsheetml/2006/main" count="449" uniqueCount="311">
  <si>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</si>
  <si>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</si>
  <si>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</si>
  <si>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</si>
  <si>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</si>
  <si>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</si>
  <si>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</si>
  <si>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</si>
  <si>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</si>
  <si>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</si>
  <si>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</si>
  <si>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</si>
  <si>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</si>
  <si>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</si>
  <si>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</si>
  <si>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</si>
  <si>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</si>
  <si>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</si>
  <si>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</si>
  <si>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</si>
  <si>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</si>
  <si>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</si>
  <si>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</si>
  <si>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</si>
  <si>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</si>
  <si>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</si>
  <si>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</si>
  <si>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</si>
  <si>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</si>
  <si>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</si>
  <si>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</si>
  <si>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</si>
  <si>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</si>
  <si>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</si>
  <si>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</si>
  <si>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</si>
  <si>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</si>
  <si>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</si>
  <si>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</si>
  <si>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</si>
  <si>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</si>
  <si>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</si>
  <si>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</si>
  <si>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</si>
  <si>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</si>
  <si>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</si>
  <si>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</si>
  <si>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</si>
  <si>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</si>
  <si>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</si>
  <si>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</si>
  <si>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</si>
  <si>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</si>
  <si>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</si>
  <si>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</si>
  <si>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</si>
  <si>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</si>
  <si>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</si>
  <si>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</si>
  <si>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</si>
  <si>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</si>
  <si>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</si>
  <si>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</si>
  <si>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</si>
  <si>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</si>
  <si>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</si>
  <si>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</si>
  <si>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</si>
  <si>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</si>
  <si>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</si>
  <si>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</si>
  <si>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</si>
  <si>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</si>
  <si>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</si>
  <si>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</si>
  <si>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</si>
  <si>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</si>
  <si>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</si>
  <si>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</si>
  <si>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</si>
  <si>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</si>
  <si>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</si>
  <si>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</si>
  <si>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</si>
  <si>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</si>
  <si>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</si>
  <si>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</si>
  <si>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</si>
  <si>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</si>
  <si>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</si>
  <si>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</si>
  <si>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</si>
  <si>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</si>
  <si>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</si>
  <si>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</si>
  <si>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</si>
  <si>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</si>
  <si>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</si>
  <si>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</si>
  <si>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</si>
  <si>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</si>
  <si>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</si>
  <si>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</si>
  <si>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</si>
  <si>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</si>
  <si>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</si>
  <si>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</si>
  <si>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</si>
  <si>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</si>
  <si>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</si>
  <si>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</si>
  <si>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</si>
  <si>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</si>
  <si>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</si>
  <si>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</si>
  <si>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</si>
  <si>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</si>
  <si>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</si>
  <si>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</si>
  <si>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</si>
  <si>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</si>
  <si>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</si>
  <si>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</si>
  <si>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</si>
  <si>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</si>
  <si>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</si>
  <si>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</si>
  <si>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</si>
  <si>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</si>
  <si>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</si>
  <si>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</si>
  <si>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119381012.2</t>
  </si>
  <si>
    <t>177651</t>
  </si>
  <si>
    <t>ΑΔΑΜΗΣ ΑΝΔΡΕΑΣ</t>
  </si>
  <si>
    <t>ΠΕ04.01</t>
  </si>
  <si>
    <t>Β/ΘΜΙΑ</t>
  </si>
  <si>
    <t>ΔΙΕΥΘΥΝΣΗΣ Δ.Ε. ΑΡΚΑΔΙΑΣ</t>
  </si>
  <si>
    <t>141574003.1</t>
  </si>
  <si>
    <t>199189</t>
  </si>
  <si>
    <t>ΠΕ81</t>
  </si>
  <si>
    <t>154854011.1</t>
  </si>
  <si>
    <t>222826</t>
  </si>
  <si>
    <t>ΒΑΣΙΛΑΚΟΠΟΥΛΟΣ ΓΕΩΡΓΙΟΣ</t>
  </si>
  <si>
    <t>ΠΕ03</t>
  </si>
  <si>
    <t>187010003.1</t>
  </si>
  <si>
    <t>191954</t>
  </si>
  <si>
    <t>ΒΟΡΓΙΑΣ ΠΑΝΑΓΙΩΤΗΣ</t>
  </si>
  <si>
    <t>ΠΕ84</t>
  </si>
  <si>
    <t>194360009.1</t>
  </si>
  <si>
    <t>201313</t>
  </si>
  <si>
    <t>ΒΟΥΛΓΑΡΗ ΕΥΑΓΓΕΛΙΑ</t>
  </si>
  <si>
    <t>ΠΕ02</t>
  </si>
  <si>
    <t>199184010.1</t>
  </si>
  <si>
    <t>186896</t>
  </si>
  <si>
    <t xml:space="preserve">ΓΙΑΝΝΙΟΥ ΠΑΝΑΓΙΩΤΑ </t>
  </si>
  <si>
    <t>ΠΕ11</t>
  </si>
  <si>
    <t>189690001.1</t>
  </si>
  <si>
    <t>195635</t>
  </si>
  <si>
    <t>ΓΚΑΝΑ ΓΙΑΝΝΟΥΛΑ</t>
  </si>
  <si>
    <t>ΠΕ04.02</t>
  </si>
  <si>
    <t>170675000.1</t>
  </si>
  <si>
    <t>609948</t>
  </si>
  <si>
    <t xml:space="preserve">ΓΚΛΙΝΟΣ ΓΕΩΡΓΙΟΣ </t>
  </si>
  <si>
    <t>ΠΕ30</t>
  </si>
  <si>
    <t>161537006.1</t>
  </si>
  <si>
    <t>196987</t>
  </si>
  <si>
    <t>ΓΡΗΓΟΡΙΟΥ ΧΑΡΙΚΛΕΙΑ</t>
  </si>
  <si>
    <t>104267011.1</t>
  </si>
  <si>
    <t>186904</t>
  </si>
  <si>
    <t>174157007.1</t>
  </si>
  <si>
    <t>183025</t>
  </si>
  <si>
    <t>ΔΕΛΗΓΙΑΝΝΗΣ ΙΩΑΝΝΗΣ</t>
  </si>
  <si>
    <t>148941004.1</t>
  </si>
  <si>
    <t>178009</t>
  </si>
  <si>
    <t>ΔΗΜΟΓΕΡΟΝΤΑ ΑΝΤΩΝΙΑ</t>
  </si>
  <si>
    <t>ΠΕ86</t>
  </si>
  <si>
    <t>160619015.1</t>
  </si>
  <si>
    <t>178023</t>
  </si>
  <si>
    <t>ΖΑΦΕΙΡΟΠΟΥΛΟΣ ΠΑΝΟΣ</t>
  </si>
  <si>
    <t>173071000.1</t>
  </si>
  <si>
    <t>196478</t>
  </si>
  <si>
    <t>ΖΑΧΑΡΟΠΟΥΛΟΥ ΚΥΡΙΑΚΗ</t>
  </si>
  <si>
    <t>ΠΕ79.01</t>
  </si>
  <si>
    <t>198689006.4</t>
  </si>
  <si>
    <t>906675</t>
  </si>
  <si>
    <t>ΖΕΡΒΑ ΑΝΝΑ</t>
  </si>
  <si>
    <t>ΠΕ80</t>
  </si>
  <si>
    <t>137931004.1</t>
  </si>
  <si>
    <t>178523</t>
  </si>
  <si>
    <t>ΚΑΛΔΗ ΣΟΦΙΑ</t>
  </si>
  <si>
    <t>ΠΕ04.05</t>
  </si>
  <si>
    <t>191912000.3</t>
  </si>
  <si>
    <t>199075</t>
  </si>
  <si>
    <t>ΚΑΡΑΤΖΑΣ ΦΙΛΙΠΠΟΣ</t>
  </si>
  <si>
    <t>154322002.1</t>
  </si>
  <si>
    <t>213708</t>
  </si>
  <si>
    <t>ΚΑΡΝΕΖΗΣ ΧΡΗΣΤΟΣ</t>
  </si>
  <si>
    <t>ΠΕ06</t>
  </si>
  <si>
    <t>106920004.1</t>
  </si>
  <si>
    <t>188314</t>
  </si>
  <si>
    <t>ΚΑΤΣΟΥΛΑΣ ΝΙΚΟΛΑΟΣ</t>
  </si>
  <si>
    <t>163505002.1</t>
  </si>
  <si>
    <t>200899</t>
  </si>
  <si>
    <t>ΚΕΦΑΛΑΣ ΔΗΜΗΤΡΙΟΣ</t>
  </si>
  <si>
    <t>116626013.1</t>
  </si>
  <si>
    <t>196418</t>
  </si>
  <si>
    <t>ΚΟΛΛΙΑΣ ΙΩΑΝΝΗΣ</t>
  </si>
  <si>
    <t>103556004.1</t>
  </si>
  <si>
    <t>194783</t>
  </si>
  <si>
    <t>ΚΟΛΟΒΟΣ ΒΑΣΙΛΕΙΟΣ</t>
  </si>
  <si>
    <t>ΠΕ83</t>
  </si>
  <si>
    <t>116555008.1</t>
  </si>
  <si>
    <t>177659</t>
  </si>
  <si>
    <t>ΚΟΣΚΙΝΑΣ ΔΗΜΗΤΡΙΟΣ</t>
  </si>
  <si>
    <t>199292014.1</t>
  </si>
  <si>
    <t>200900</t>
  </si>
  <si>
    <t>175097004.1</t>
  </si>
  <si>
    <t>213199</t>
  </si>
  <si>
    <t>ΚΡΑΤΗΜΕΝΟΣ ΙΩΑΝΝΗΣ</t>
  </si>
  <si>
    <t>136290003.1</t>
  </si>
  <si>
    <t>212756</t>
  </si>
  <si>
    <t>ΚΩΣΤΟΠΟΥΛΟΥ ΚΑΛΛΙΟΠΗ</t>
  </si>
  <si>
    <t>168955000.1</t>
  </si>
  <si>
    <t>194378</t>
  </si>
  <si>
    <t xml:space="preserve">ΛΑΜΠΡΟΥ ΔΗΜΗΤΡΙΟΣ </t>
  </si>
  <si>
    <t>162314010.1</t>
  </si>
  <si>
    <t>195252</t>
  </si>
  <si>
    <t>ΜΑΓΚΛΑΡΗ ΜΑΡΙΑ</t>
  </si>
  <si>
    <t>110904010.1</t>
  </si>
  <si>
    <t>155596</t>
  </si>
  <si>
    <t>ΠΕ01</t>
  </si>
  <si>
    <t>186801007.1</t>
  </si>
  <si>
    <t>703731</t>
  </si>
  <si>
    <t>ΜΑΡΚΟΛΕΦΑΣ ΝΙΚΟΛΑΟΣ</t>
  </si>
  <si>
    <t>ΠΕ82</t>
  </si>
  <si>
    <t>149449013.1</t>
  </si>
  <si>
    <t>193460</t>
  </si>
  <si>
    <t>ΜΕΣΙΑΚΟΣ ΘΕΟΔΩΡΟΣ</t>
  </si>
  <si>
    <t>143677001.1</t>
  </si>
  <si>
    <t>169868</t>
  </si>
  <si>
    <t>ΜΙΣΘΟΣ ΠΕΤΡΟΣ</t>
  </si>
  <si>
    <t>103664006.1</t>
  </si>
  <si>
    <t>205387</t>
  </si>
  <si>
    <t>ΜΙΧΑΣ ΓΕΩΡΓΙΟΣ</t>
  </si>
  <si>
    <t>150647004.1</t>
  </si>
  <si>
    <t>161547</t>
  </si>
  <si>
    <t>ΜΟΣΧΟΝΑΣ ΓΕΡΑΣΙΜΟΣ</t>
  </si>
  <si>
    <t>100538011.1</t>
  </si>
  <si>
    <t>180579</t>
  </si>
  <si>
    <t>ΜΠΕΡΣΗΣ ΑΘΑΝΑΣΙΟΣ</t>
  </si>
  <si>
    <t>148061005.2</t>
  </si>
  <si>
    <t>148135</t>
  </si>
  <si>
    <t>ΜΠΙΣΤΟΛΑΣ ΒΑΣΙΛΕΙΟΣ</t>
  </si>
  <si>
    <t>175386004.1</t>
  </si>
  <si>
    <t>177481</t>
  </si>
  <si>
    <t>ΝΤΕΛΟΠΟΥΛΟΣ ΘΕΟΔΩΡΟΣ</t>
  </si>
  <si>
    <t>111875007.1</t>
  </si>
  <si>
    <t>210319</t>
  </si>
  <si>
    <t>ΠΑΝΑΓΙΩΤΑΚΗ ΕΙΡΗΝΗ</t>
  </si>
  <si>
    <t>137121013.1</t>
  </si>
  <si>
    <t>208940</t>
  </si>
  <si>
    <t>ΠΑΠΑΓΙΑΝΝΗ ΒΑΣΙΛΙΚΗ</t>
  </si>
  <si>
    <t>ΠΕ87.09</t>
  </si>
  <si>
    <t>103205005.2</t>
  </si>
  <si>
    <t>222552</t>
  </si>
  <si>
    <t>ΡΕΠΠΑ ΕΥΑΓΓΕΛΙΑ</t>
  </si>
  <si>
    <t>155768008.1</t>
  </si>
  <si>
    <t>196692</t>
  </si>
  <si>
    <t>ΣΠΥΡΟΠΟΥΛΟΥ ΕΛΕΝΗ</t>
  </si>
  <si>
    <t>144710000.1</t>
  </si>
  <si>
    <t>199363</t>
  </si>
  <si>
    <t>ΤΑΣΙΟΠΟΥΛΟΥ ΘΕΟΔΩΡΑ</t>
  </si>
  <si>
    <t>168429013.1</t>
  </si>
  <si>
    <t>184882</t>
  </si>
  <si>
    <t xml:space="preserve">ΤΖΑΝΗ ΕΛΕΝΗ </t>
  </si>
  <si>
    <t>103561003.1</t>
  </si>
  <si>
    <t>171695</t>
  </si>
  <si>
    <t>ΤΖΩΡΤΖΑΚΗΣ ΙΩΑΝΝΗΣ</t>
  </si>
  <si>
    <t>194037002.1</t>
  </si>
  <si>
    <t>169038</t>
  </si>
  <si>
    <t>ΤΣΑΓΚΟΥ ΜΑΡΙΑ</t>
  </si>
  <si>
    <t>156941013.1</t>
  </si>
  <si>
    <t>199289</t>
  </si>
  <si>
    <t>ΤΣΕΓΓΕΛΙΔΟΥ ΕΥΘΑΛΙΑ</t>
  </si>
  <si>
    <t>ΠΕ87.01</t>
  </si>
  <si>
    <t>126498007.1</t>
  </si>
  <si>
    <t>158018</t>
  </si>
  <si>
    <t>ΤΣΟΠΕΛΑΣ ΙΩΑΝΝΗΣ</t>
  </si>
  <si>
    <t>107700012.1</t>
  </si>
  <si>
    <t>156437</t>
  </si>
  <si>
    <t>ΦΑΚΛΑΡΗ ΜΑΡΙΑ</t>
  </si>
  <si>
    <t>156036010.2</t>
  </si>
  <si>
    <t>169519</t>
  </si>
  <si>
    <t>ΦΛΕΣΟΥΡΑ ΠΑΝΑΓΙΩΤΑ</t>
  </si>
  <si>
    <t>145320015.1</t>
  </si>
  <si>
    <t>185916</t>
  </si>
  <si>
    <t>ΦΡΑΓΚΟΥ ΔΕΣΠΩ</t>
  </si>
  <si>
    <t>154765008.1</t>
  </si>
  <si>
    <t>216519</t>
  </si>
  <si>
    <t>ΧΑΡΜΑΝΤΑ ΜΑΡΙΑ</t>
  </si>
  <si>
    <t>174470007.1</t>
  </si>
  <si>
    <t>192403</t>
  </si>
  <si>
    <t>ΧΡΥΣΑΝΘΑΚΟΠΟΥΛΟΣ ΑΝΔΡΕΑΣ</t>
  </si>
  <si>
    <t>ΠΕ04.04</t>
  </si>
  <si>
    <t>142376002.1</t>
  </si>
  <si>
    <t>206878</t>
  </si>
  <si>
    <t>ΨΑΡΡΑ ΣΤΑΥΡΟΥΛΑ</t>
  </si>
  <si>
    <t>ΑΣΒΟΣ ΠΑΝΑΓΙΩΤΗΣ</t>
  </si>
  <si>
    <t>ΚΟΥΣΟΥΛΑΣ ΒΑΣΊΛΗΣ</t>
  </si>
  <si>
    <t>ΜΑΚΡΗΣ ΚΩΝΣΤΑΝΤΙΝΟΣ</t>
  </si>
  <si>
    <t xml:space="preserve">ΔΕΛΗ ΜΑΡΙΑ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</si>
</sst>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7"/>
  <sheetViews>
    <sheetView tabSelected="1" zoomScale="60" zoomScaleNormal="60" workbookViewId="0">
      <selection sqref="A1:B4"/>
    </sheetView>
  </sheetViews>
  <sheetFormatPr defaultRowHeight="15" x14ac:dyDescent="0.25"/>
  <cols>
    <col min="1" max="1" width="4.85546875" customWidth="1"/>
    <col min="2" max="2" width="14" bestFit="1" customWidth="1"/>
    <col min="3" max="3" width="11" customWidth="1"/>
    <col min="4" max="4" width="33.5703125" customWidth="1"/>
    <col min="5" max="5" width="12.7109375" bestFit="1" customWidth="1"/>
    <col min="6" max="6" width="13.140625" bestFit="1" customWidth="1"/>
    <col min="7" max="7" width="25.28515625" bestFit="1" customWidth="1"/>
    <col min="8" max="8" width="33.5703125" customWidth="1"/>
    <col min="9" max="9" width="2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2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11</v>
      </c>
      <c r="I5" s="14">
        <f t="shared" ref="I5:I36" si="1">MIN(J5+T5+AC5+AJ5+AY5,$I$3)</f>
        <v>2</v>
      </c>
      <c r="J5" s="15">
        <f t="shared" ref="J5:J36" si="2">MIN(SUM(K5:S5),$J$3)</f>
        <v>2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2</v>
      </c>
      <c r="R5" s="15">
        <v>0</v>
      </c>
      <c r="S5" s="15">
        <v>0</v>
      </c>
      <c r="T5" s="16">
        <f t="shared" ref="T5:T36" si="3">MIN(SUM(U5:AB5),$T$3)</f>
        <v>0</v>
      </c>
      <c r="U5" s="15"/>
      <c r="V5" s="15"/>
      <c r="W5" s="16"/>
      <c r="X5" s="16"/>
      <c r="Y5" s="15"/>
      <c r="Z5" s="16"/>
      <c r="AA5" s="15"/>
      <c r="AB5" s="16"/>
      <c r="AC5" s="16">
        <f t="shared" ref="AC5:AC36" si="4">MIN(SUM(AD5:AI5),$AC$3)</f>
        <v>0</v>
      </c>
      <c r="AD5" s="15"/>
      <c r="AE5" s="15"/>
      <c r="AF5" s="15"/>
      <c r="AG5" s="15"/>
      <c r="AH5" s="15"/>
      <c r="AI5" s="16"/>
      <c r="AJ5" s="14">
        <f t="shared" ref="AJ5:AJ36" si="5">MIN(AK5+AV5,$AJ$3)</f>
        <v>0</v>
      </c>
      <c r="AK5" s="14">
        <f t="shared" ref="AK5:AK36" si="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t="shared" ref="AV5:AV36" si="7">MIN(SUM(AW5:AX5),$AV$3)</f>
        <v>0</v>
      </c>
      <c r="AW5" s="16"/>
      <c r="AX5" s="17"/>
      <c r="AY5" s="16"/>
      <c r="AZ5" s="13">
        <f t="shared" ref="AZ5:AZ36" si="8">MIN(BA5+BI5+BJ5,$AZ$3)</f>
        <v>9</v>
      </c>
      <c r="BA5" s="14">
        <f t="shared" ref="BA5:BA36" si="9">MIN(BB5+BE5+BF5,$BA$3)</f>
        <v>9</v>
      </c>
      <c r="BB5" s="14">
        <f t="shared" ref="BB5:BB36" si="10">MIN(SUM(BC5:BD5),$BB$3)</f>
        <v>9</v>
      </c>
      <c r="BC5" s="17">
        <v>17.25</v>
      </c>
      <c r="BD5" s="14">
        <v>0</v>
      </c>
      <c r="BE5" s="16"/>
      <c r="BF5" s="15">
        <f t="shared" ref="BF5:BF36" si="11">MIN(SUM(BG5:BH5),$BF$3)</f>
        <v>0</v>
      </c>
      <c r="BG5" s="15"/>
      <c r="BH5" s="15"/>
      <c r="BI5" s="16">
        <v>0</v>
      </c>
      <c r="BJ5" s="13">
        <v>0</v>
      </c>
      <c r="BK5" s="16">
        <v>0</v>
      </c>
      <c r="BL5" s="13">
        <v>0</v>
      </c>
      <c r="BM5" s="14">
        <v>0</v>
      </c>
      <c r="BN5" s="14">
        <v>0</v>
      </c>
      <c r="BO5" s="14">
        <v>0</v>
      </c>
      <c r="BP5" s="13">
        <v>0</v>
      </c>
    </row>
    <row r="6" spans="1:68" x14ac:dyDescent="0.25">
      <c r="A6" s="12">
        <v>2</v>
      </c>
      <c r="B6" s="12" t="s">
        <v>137</v>
      </c>
      <c r="C6" s="12" t="s">
        <v>138</v>
      </c>
      <c r="D6" s="12" t="s">
        <v>307</v>
      </c>
      <c r="E6" s="12" t="s">
        <v>139</v>
      </c>
      <c r="F6" s="12" t="s">
        <v>135</v>
      </c>
      <c r="G6" s="12" t="s">
        <v>136</v>
      </c>
      <c r="H6" s="13">
        <f t="shared" si="0"/>
        <v>17</v>
      </c>
      <c r="I6" s="14">
        <f t="shared" si="1"/>
        <v>5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0</v>
      </c>
      <c r="U6" s="15"/>
      <c r="V6" s="15"/>
      <c r="W6" s="16"/>
      <c r="X6" s="16"/>
      <c r="Y6" s="15"/>
      <c r="Z6" s="16"/>
      <c r="AA6" s="15"/>
      <c r="AB6" s="16"/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12</v>
      </c>
      <c r="BA6" s="14">
        <f t="shared" si="9"/>
        <v>9</v>
      </c>
      <c r="BB6" s="14">
        <f t="shared" si="10"/>
        <v>9</v>
      </c>
      <c r="BC6" s="17">
        <v>13.5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3</v>
      </c>
      <c r="BK6" s="16">
        <v>0</v>
      </c>
      <c r="BL6" s="13">
        <v>0</v>
      </c>
      <c r="BM6" s="14">
        <v>3</v>
      </c>
      <c r="BN6" s="14">
        <v>0</v>
      </c>
      <c r="BO6" s="14">
        <v>0</v>
      </c>
      <c r="BP6" s="13">
        <v>0</v>
      </c>
    </row>
    <row r="7" spans="1:68" x14ac:dyDescent="0.25">
      <c r="A7" s="12">
        <v>3</v>
      </c>
      <c r="B7" s="12" t="s">
        <v>140</v>
      </c>
      <c r="C7" s="12" t="s">
        <v>141</v>
      </c>
      <c r="D7" s="12" t="s">
        <v>142</v>
      </c>
      <c r="E7" s="12" t="s">
        <v>143</v>
      </c>
      <c r="F7" s="12" t="s">
        <v>135</v>
      </c>
      <c r="G7" s="12" t="s">
        <v>136</v>
      </c>
      <c r="H7" s="13">
        <f t="shared" si="0"/>
        <v>5.5</v>
      </c>
      <c r="I7" s="14">
        <f t="shared" si="1"/>
        <v>0</v>
      </c>
      <c r="J7" s="15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 t="shared" si="3"/>
        <v>0</v>
      </c>
      <c r="U7" s="15">
        <v>0</v>
      </c>
      <c r="V7" s="15">
        <v>0</v>
      </c>
      <c r="W7" s="16">
        <v>0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0</v>
      </c>
      <c r="AK7" s="14">
        <f t="shared" si="6"/>
        <v>0</v>
      </c>
      <c r="AL7" s="15"/>
      <c r="AM7" s="16"/>
      <c r="AN7" s="17"/>
      <c r="AO7" s="14"/>
      <c r="AP7" s="17"/>
      <c r="AQ7" s="14"/>
      <c r="AR7" s="17"/>
      <c r="AS7" s="15"/>
      <c r="AT7" s="14"/>
      <c r="AU7" s="17"/>
      <c r="AV7" s="17">
        <f t="shared" si="7"/>
        <v>0</v>
      </c>
      <c r="AW7" s="16"/>
      <c r="AX7" s="17"/>
      <c r="AY7" s="16"/>
      <c r="AZ7" s="13">
        <f t="shared" si="8"/>
        <v>5.5</v>
      </c>
      <c r="BA7" s="14">
        <f t="shared" si="9"/>
        <v>5.25</v>
      </c>
      <c r="BB7" s="14">
        <f t="shared" si="10"/>
        <v>5.25</v>
      </c>
      <c r="BC7" s="17">
        <v>5.25</v>
      </c>
      <c r="BD7" s="14">
        <v>0</v>
      </c>
      <c r="BE7" s="16"/>
      <c r="BF7" s="15">
        <f t="shared" si="11"/>
        <v>0</v>
      </c>
      <c r="BG7" s="15"/>
      <c r="BH7" s="15"/>
      <c r="BI7" s="16">
        <v>0</v>
      </c>
      <c r="BJ7" s="13">
        <v>0.25</v>
      </c>
      <c r="BK7" s="16">
        <v>0</v>
      </c>
      <c r="BL7" s="13">
        <v>0</v>
      </c>
      <c r="BM7" s="14">
        <v>0</v>
      </c>
      <c r="BN7" s="14">
        <v>0</v>
      </c>
      <c r="BO7" s="14">
        <v>0</v>
      </c>
      <c r="BP7" s="13">
        <v>0.25</v>
      </c>
    </row>
    <row r="8" spans="1:68" x14ac:dyDescent="0.25">
      <c r="A8" s="12">
        <v>4</v>
      </c>
      <c r="B8" s="12" t="s">
        <v>144</v>
      </c>
      <c r="C8" s="12" t="s">
        <v>145</v>
      </c>
      <c r="D8" s="12" t="s">
        <v>146</v>
      </c>
      <c r="E8" s="12" t="s">
        <v>147</v>
      </c>
      <c r="F8" s="12" t="s">
        <v>135</v>
      </c>
      <c r="G8" s="12" t="s">
        <v>136</v>
      </c>
      <c r="H8" s="13">
        <f t="shared" si="0"/>
        <v>33.9</v>
      </c>
      <c r="I8" s="14">
        <f t="shared" si="1"/>
        <v>14</v>
      </c>
      <c r="J8" s="15">
        <f t="shared" si="2"/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0.5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19.899999999999999</v>
      </c>
      <c r="BA8" s="14">
        <f t="shared" si="9"/>
        <v>12.9</v>
      </c>
      <c r="BB8" s="14">
        <f t="shared" si="10"/>
        <v>9</v>
      </c>
      <c r="BC8" s="17">
        <v>10.75</v>
      </c>
      <c r="BD8" s="14">
        <v>0</v>
      </c>
      <c r="BE8" s="16">
        <v>1.9</v>
      </c>
      <c r="BF8" s="15">
        <f t="shared" si="11"/>
        <v>2</v>
      </c>
      <c r="BG8" s="15">
        <v>0</v>
      </c>
      <c r="BH8" s="15">
        <v>2</v>
      </c>
      <c r="BI8" s="16">
        <v>0</v>
      </c>
      <c r="BJ8" s="13">
        <v>7</v>
      </c>
      <c r="BK8" s="16">
        <v>0</v>
      </c>
      <c r="BL8" s="13">
        <v>0</v>
      </c>
      <c r="BM8" s="14">
        <v>6</v>
      </c>
      <c r="BN8" s="14">
        <v>1</v>
      </c>
      <c r="BO8" s="14">
        <v>0</v>
      </c>
      <c r="BP8" s="13">
        <v>0</v>
      </c>
    </row>
    <row r="9" spans="1:68" x14ac:dyDescent="0.25">
      <c r="A9" s="12">
        <v>5</v>
      </c>
      <c r="B9" s="12" t="s">
        <v>148</v>
      </c>
      <c r="C9" s="12" t="s">
        <v>149</v>
      </c>
      <c r="D9" s="12" t="s">
        <v>150</v>
      </c>
      <c r="E9" s="12" t="s">
        <v>151</v>
      </c>
      <c r="F9" s="12" t="s">
        <v>135</v>
      </c>
      <c r="G9" s="12" t="s">
        <v>136</v>
      </c>
      <c r="H9" s="13">
        <f t="shared" si="0"/>
        <v>32</v>
      </c>
      <c r="I9" s="14">
        <f t="shared" si="1"/>
        <v>13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3.5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0.5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19</v>
      </c>
      <c r="BA9" s="14">
        <f t="shared" si="9"/>
        <v>13</v>
      </c>
      <c r="BB9" s="14">
        <f t="shared" si="10"/>
        <v>9</v>
      </c>
      <c r="BC9" s="17">
        <v>14.5</v>
      </c>
      <c r="BD9" s="14">
        <v>0</v>
      </c>
      <c r="BE9" s="16">
        <v>0</v>
      </c>
      <c r="BF9" s="15">
        <f t="shared" si="11"/>
        <v>4</v>
      </c>
      <c r="BG9" s="15">
        <v>1</v>
      </c>
      <c r="BH9" s="15">
        <v>3</v>
      </c>
      <c r="BI9" s="16">
        <v>0</v>
      </c>
      <c r="BJ9" s="13">
        <v>6</v>
      </c>
      <c r="BK9" s="16">
        <v>0</v>
      </c>
      <c r="BL9" s="13">
        <v>0</v>
      </c>
      <c r="BM9" s="14">
        <v>6</v>
      </c>
      <c r="BN9" s="14">
        <v>0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152</v>
      </c>
      <c r="C10" s="12" t="s">
        <v>153</v>
      </c>
      <c r="D10" s="12" t="s">
        <v>154</v>
      </c>
      <c r="E10" s="12" t="s">
        <v>155</v>
      </c>
      <c r="F10" s="12" t="s">
        <v>135</v>
      </c>
      <c r="G10" s="12" t="s">
        <v>136</v>
      </c>
      <c r="H10" s="13">
        <f t="shared" si="0"/>
        <v>16.5</v>
      </c>
      <c r="I10" s="14">
        <f t="shared" si="1"/>
        <v>1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1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15.5</v>
      </c>
      <c r="BA10" s="14">
        <f t="shared" si="9"/>
        <v>9</v>
      </c>
      <c r="BB10" s="14">
        <f t="shared" si="10"/>
        <v>9</v>
      </c>
      <c r="BC10" s="17">
        <v>21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6.5</v>
      </c>
      <c r="BK10" s="16">
        <v>0</v>
      </c>
      <c r="BL10" s="13">
        <v>0</v>
      </c>
      <c r="BM10" s="14">
        <v>6</v>
      </c>
      <c r="BN10" s="14">
        <v>0</v>
      </c>
      <c r="BO10" s="14">
        <v>0.5</v>
      </c>
      <c r="BP10" s="13">
        <v>0</v>
      </c>
    </row>
    <row r="11" spans="1:68" x14ac:dyDescent="0.25">
      <c r="A11" s="12">
        <v>7</v>
      </c>
      <c r="B11" s="12" t="s">
        <v>156</v>
      </c>
      <c r="C11" s="12" t="s">
        <v>157</v>
      </c>
      <c r="D11" s="12" t="s">
        <v>158</v>
      </c>
      <c r="E11" s="12" t="s">
        <v>159</v>
      </c>
      <c r="F11" s="12" t="s">
        <v>135</v>
      </c>
      <c r="G11" s="12" t="s">
        <v>136</v>
      </c>
      <c r="H11" s="13">
        <f t="shared" si="0"/>
        <v>22.262499999999999</v>
      </c>
      <c r="I11" s="14">
        <f t="shared" si="1"/>
        <v>11.2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3.1999999999999997</v>
      </c>
      <c r="U11" s="15">
        <v>0</v>
      </c>
      <c r="V11" s="15">
        <v>1</v>
      </c>
      <c r="W11" s="16">
        <v>0.9</v>
      </c>
      <c r="X11" s="16">
        <v>0.3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11.0625</v>
      </c>
      <c r="BA11" s="14">
        <f t="shared" si="9"/>
        <v>6.25</v>
      </c>
      <c r="BB11" s="14">
        <f t="shared" si="10"/>
        <v>6.25</v>
      </c>
      <c r="BC11" s="17">
        <v>6.25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4.8125</v>
      </c>
      <c r="BK11" s="16">
        <v>0</v>
      </c>
      <c r="BL11" s="13">
        <v>0</v>
      </c>
      <c r="BM11" s="14">
        <v>3.375</v>
      </c>
      <c r="BN11" s="14">
        <v>0</v>
      </c>
      <c r="BO11" s="14">
        <v>0</v>
      </c>
      <c r="BP11" s="13">
        <v>1.4375</v>
      </c>
    </row>
    <row r="12" spans="1:68" x14ac:dyDescent="0.25">
      <c r="A12" s="12">
        <v>8</v>
      </c>
      <c r="B12" s="12" t="s">
        <v>160</v>
      </c>
      <c r="C12" s="12" t="s">
        <v>161</v>
      </c>
      <c r="D12" s="12" t="s">
        <v>162</v>
      </c>
      <c r="E12" s="12" t="s">
        <v>163</v>
      </c>
      <c r="F12" s="12" t="s">
        <v>135</v>
      </c>
      <c r="G12" s="12" t="s">
        <v>136</v>
      </c>
      <c r="H12" s="13">
        <f t="shared" si="0"/>
        <v>31.125</v>
      </c>
      <c r="I12" s="14">
        <f t="shared" si="1"/>
        <v>11.625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1</v>
      </c>
      <c r="V12" s="15">
        <v>0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1.125</v>
      </c>
      <c r="AK12" s="14">
        <f t="shared" si="6"/>
        <v>0.125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0.125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</v>
      </c>
      <c r="AW12" s="16">
        <v>0</v>
      </c>
      <c r="AX12" s="17">
        <v>1</v>
      </c>
      <c r="AY12" s="16">
        <v>0.5</v>
      </c>
      <c r="AZ12" s="13">
        <f t="shared" si="8"/>
        <v>19.5</v>
      </c>
      <c r="BA12" s="14">
        <f t="shared" si="9"/>
        <v>12.5</v>
      </c>
      <c r="BB12" s="14">
        <f t="shared" si="10"/>
        <v>9</v>
      </c>
      <c r="BC12" s="17">
        <v>21.75</v>
      </c>
      <c r="BD12" s="14">
        <v>0</v>
      </c>
      <c r="BE12" s="16">
        <v>1.5</v>
      </c>
      <c r="BF12" s="15">
        <f t="shared" si="11"/>
        <v>2</v>
      </c>
      <c r="BG12" s="15">
        <v>2</v>
      </c>
      <c r="BH12" s="15">
        <v>0</v>
      </c>
      <c r="BI12" s="16">
        <v>0</v>
      </c>
      <c r="BJ12" s="13">
        <v>7</v>
      </c>
      <c r="BK12" s="16">
        <v>0</v>
      </c>
      <c r="BL12" s="13">
        <v>0</v>
      </c>
      <c r="BM12" s="14">
        <v>6</v>
      </c>
      <c r="BN12" s="14">
        <v>0</v>
      </c>
      <c r="BO12" s="14">
        <v>1</v>
      </c>
      <c r="BP12" s="13">
        <v>0</v>
      </c>
    </row>
    <row r="13" spans="1:68" x14ac:dyDescent="0.25">
      <c r="A13" s="12">
        <v>9</v>
      </c>
      <c r="B13" s="12" t="s">
        <v>164</v>
      </c>
      <c r="C13" s="12" t="s">
        <v>165</v>
      </c>
      <c r="D13" s="12" t="s">
        <v>166</v>
      </c>
      <c r="E13" s="12" t="s">
        <v>151</v>
      </c>
      <c r="F13" s="12" t="s">
        <v>135</v>
      </c>
      <c r="G13" s="12" t="s">
        <v>136</v>
      </c>
      <c r="H13" s="13">
        <f t="shared" si="0"/>
        <v>31.0625</v>
      </c>
      <c r="I13" s="14">
        <f t="shared" si="1"/>
        <v>13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2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0</v>
      </c>
      <c r="AX13" s="17">
        <v>2</v>
      </c>
      <c r="AY13" s="16">
        <v>0</v>
      </c>
      <c r="AZ13" s="13">
        <f t="shared" si="8"/>
        <v>18.0625</v>
      </c>
      <c r="BA13" s="14">
        <f t="shared" si="9"/>
        <v>9</v>
      </c>
      <c r="BB13" s="14">
        <f t="shared" si="10"/>
        <v>3</v>
      </c>
      <c r="BC13" s="17">
        <v>3</v>
      </c>
      <c r="BD13" s="14">
        <v>0</v>
      </c>
      <c r="BE13" s="16">
        <v>5</v>
      </c>
      <c r="BF13" s="15">
        <f t="shared" si="11"/>
        <v>1</v>
      </c>
      <c r="BG13" s="15">
        <v>0</v>
      </c>
      <c r="BH13" s="15">
        <v>1</v>
      </c>
      <c r="BI13" s="16">
        <v>0</v>
      </c>
      <c r="BJ13" s="13">
        <v>9.0625</v>
      </c>
      <c r="BK13" s="16">
        <v>0</v>
      </c>
      <c r="BL13" s="13">
        <v>1.3125</v>
      </c>
      <c r="BM13" s="14">
        <v>6</v>
      </c>
      <c r="BN13" s="14">
        <v>0</v>
      </c>
      <c r="BO13" s="14">
        <v>0</v>
      </c>
      <c r="BP13" s="13">
        <v>1.75</v>
      </c>
    </row>
    <row r="14" spans="1:68" x14ac:dyDescent="0.25">
      <c r="A14" s="12">
        <v>10</v>
      </c>
      <c r="B14" s="12" t="s">
        <v>167</v>
      </c>
      <c r="C14" s="12" t="s">
        <v>168</v>
      </c>
      <c r="D14" s="12" t="s">
        <v>310</v>
      </c>
      <c r="E14" s="12" t="s">
        <v>155</v>
      </c>
      <c r="F14" s="12" t="s">
        <v>135</v>
      </c>
      <c r="G14" s="12" t="s">
        <v>136</v>
      </c>
      <c r="H14" s="13">
        <f t="shared" si="0"/>
        <v>21</v>
      </c>
      <c r="I14" s="14">
        <f t="shared" si="1"/>
        <v>8.5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1.5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12.5</v>
      </c>
      <c r="BA14" s="14">
        <f t="shared" si="9"/>
        <v>12</v>
      </c>
      <c r="BB14" s="14">
        <f t="shared" si="10"/>
        <v>9</v>
      </c>
      <c r="BC14" s="17">
        <v>22.25</v>
      </c>
      <c r="BD14" s="14">
        <v>0</v>
      </c>
      <c r="BE14" s="16">
        <v>0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0.5</v>
      </c>
      <c r="BK14" s="16">
        <v>0</v>
      </c>
      <c r="BL14" s="13">
        <v>0</v>
      </c>
      <c r="BM14" s="14">
        <v>0</v>
      </c>
      <c r="BN14" s="14">
        <v>0</v>
      </c>
      <c r="BO14" s="14">
        <v>0.5</v>
      </c>
      <c r="BP14" s="13">
        <v>0</v>
      </c>
    </row>
    <row r="15" spans="1:68" x14ac:dyDescent="0.25">
      <c r="A15" s="12">
        <v>11</v>
      </c>
      <c r="B15" s="12" t="s">
        <v>169</v>
      </c>
      <c r="C15" s="12" t="s">
        <v>170</v>
      </c>
      <c r="D15" s="12" t="s">
        <v>171</v>
      </c>
      <c r="E15" s="12" t="s">
        <v>151</v>
      </c>
      <c r="F15" s="12" t="s">
        <v>135</v>
      </c>
      <c r="G15" s="12" t="s">
        <v>136</v>
      </c>
      <c r="H15" s="13">
        <f t="shared" si="0"/>
        <v>30.3</v>
      </c>
      <c r="I15" s="14">
        <f t="shared" si="1"/>
        <v>11.3</v>
      </c>
      <c r="J15" s="15">
        <f t="shared" si="2"/>
        <v>6</v>
      </c>
      <c r="K15" s="15">
        <v>6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0.8</v>
      </c>
      <c r="U15" s="15">
        <v>0</v>
      </c>
      <c r="V15" s="15">
        <v>0</v>
      </c>
      <c r="W15" s="16">
        <v>0.6</v>
      </c>
      <c r="X15" s="16">
        <v>0.2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1.5</v>
      </c>
      <c r="AK15" s="14">
        <f t="shared" si="6"/>
        <v>1.25</v>
      </c>
      <c r="AL15" s="15">
        <v>0</v>
      </c>
      <c r="AM15" s="16">
        <v>0</v>
      </c>
      <c r="AN15" s="17">
        <v>0</v>
      </c>
      <c r="AO15" s="14">
        <v>0.25</v>
      </c>
      <c r="AP15" s="17">
        <v>0.75</v>
      </c>
      <c r="AQ15" s="14">
        <v>0.25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0.25</v>
      </c>
      <c r="AW15" s="16">
        <v>0</v>
      </c>
      <c r="AX15" s="17">
        <v>0.25</v>
      </c>
      <c r="AY15" s="16">
        <v>0</v>
      </c>
      <c r="AZ15" s="13">
        <f t="shared" si="8"/>
        <v>19</v>
      </c>
      <c r="BA15" s="14">
        <f t="shared" si="9"/>
        <v>13</v>
      </c>
      <c r="BB15" s="14">
        <f t="shared" si="10"/>
        <v>9</v>
      </c>
      <c r="BC15" s="17">
        <v>15</v>
      </c>
      <c r="BD15" s="14">
        <v>0</v>
      </c>
      <c r="BE15" s="16">
        <v>0.1</v>
      </c>
      <c r="BF15" s="15">
        <f t="shared" si="11"/>
        <v>4</v>
      </c>
      <c r="BG15" s="15">
        <v>1</v>
      </c>
      <c r="BH15" s="15">
        <v>3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x14ac:dyDescent="0.25">
      <c r="A16" s="12">
        <v>12</v>
      </c>
      <c r="B16" s="12" t="s">
        <v>172</v>
      </c>
      <c r="C16" s="12" t="s">
        <v>173</v>
      </c>
      <c r="D16" s="12" t="s">
        <v>174</v>
      </c>
      <c r="E16" s="12" t="s">
        <v>175</v>
      </c>
      <c r="F16" s="12" t="s">
        <v>135</v>
      </c>
      <c r="G16" s="12" t="s">
        <v>136</v>
      </c>
      <c r="H16" s="13">
        <f t="shared" si="0"/>
        <v>28</v>
      </c>
      <c r="I16" s="14">
        <f t="shared" si="1"/>
        <v>12.375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3</v>
      </c>
      <c r="U16" s="15">
        <v>0</v>
      </c>
      <c r="V16" s="15">
        <v>0</v>
      </c>
      <c r="W16" s="16">
        <v>1</v>
      </c>
      <c r="X16" s="16">
        <v>1</v>
      </c>
      <c r="Y16" s="15">
        <v>1</v>
      </c>
      <c r="Z16" s="16">
        <v>0</v>
      </c>
      <c r="AA16" s="15">
        <v>0</v>
      </c>
      <c r="AB16" s="16">
        <v>0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1.375</v>
      </c>
      <c r="AK16" s="14">
        <f t="shared" si="6"/>
        <v>0.875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0.875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</v>
      </c>
      <c r="AX16" s="17">
        <v>0.5</v>
      </c>
      <c r="AY16" s="16">
        <v>0</v>
      </c>
      <c r="AZ16" s="13">
        <f t="shared" si="8"/>
        <v>15.625</v>
      </c>
      <c r="BA16" s="14">
        <f t="shared" si="9"/>
        <v>13</v>
      </c>
      <c r="BB16" s="14">
        <f t="shared" si="10"/>
        <v>9</v>
      </c>
      <c r="BC16" s="17">
        <v>20</v>
      </c>
      <c r="BD16" s="14">
        <v>0</v>
      </c>
      <c r="BE16" s="16">
        <v>4.5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2.625</v>
      </c>
      <c r="BK16" s="16">
        <v>0</v>
      </c>
      <c r="BL16" s="13">
        <v>0</v>
      </c>
      <c r="BM16" s="14">
        <v>2.625</v>
      </c>
      <c r="BN16" s="14">
        <v>0</v>
      </c>
      <c r="BO16" s="14">
        <v>0</v>
      </c>
      <c r="BP16" s="13">
        <v>0</v>
      </c>
    </row>
    <row r="17" spans="1:68" x14ac:dyDescent="0.25">
      <c r="A17" s="12">
        <v>13</v>
      </c>
      <c r="B17" s="12" t="s">
        <v>176</v>
      </c>
      <c r="C17" s="12" t="s">
        <v>177</v>
      </c>
      <c r="D17" s="12" t="s">
        <v>178</v>
      </c>
      <c r="E17" s="12" t="s">
        <v>175</v>
      </c>
      <c r="F17" s="12" t="s">
        <v>135</v>
      </c>
      <c r="G17" s="12" t="s">
        <v>136</v>
      </c>
      <c r="H17" s="13">
        <f t="shared" si="0"/>
        <v>22.8</v>
      </c>
      <c r="I17" s="14">
        <f t="shared" si="1"/>
        <v>2.2999999999999998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2.2999999999999998</v>
      </c>
      <c r="U17" s="15">
        <v>0</v>
      </c>
      <c r="V17" s="15">
        <v>0</v>
      </c>
      <c r="W17" s="16">
        <v>1</v>
      </c>
      <c r="X17" s="16">
        <v>0.3</v>
      </c>
      <c r="Y17" s="15">
        <v>0</v>
      </c>
      <c r="Z17" s="16">
        <v>1</v>
      </c>
      <c r="AA17" s="15">
        <v>0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20.5</v>
      </c>
      <c r="BA17" s="14">
        <f t="shared" si="9"/>
        <v>13</v>
      </c>
      <c r="BB17" s="14">
        <f t="shared" si="10"/>
        <v>9</v>
      </c>
      <c r="BC17" s="17">
        <v>17</v>
      </c>
      <c r="BD17" s="14">
        <v>0</v>
      </c>
      <c r="BE17" s="16">
        <v>4.0999999999999996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7.5</v>
      </c>
      <c r="BK17" s="16">
        <v>0</v>
      </c>
      <c r="BL17" s="13">
        <v>0</v>
      </c>
      <c r="BM17" s="14">
        <v>6</v>
      </c>
      <c r="BN17" s="14">
        <v>0</v>
      </c>
      <c r="BO17" s="14">
        <v>1.5</v>
      </c>
      <c r="BP17" s="13">
        <v>0</v>
      </c>
    </row>
    <row r="18" spans="1:68" x14ac:dyDescent="0.25">
      <c r="A18" s="12">
        <v>14</v>
      </c>
      <c r="B18" s="12" t="s">
        <v>179</v>
      </c>
      <c r="C18" s="12" t="s">
        <v>180</v>
      </c>
      <c r="D18" s="12" t="s">
        <v>181</v>
      </c>
      <c r="E18" s="12" t="s">
        <v>182</v>
      </c>
      <c r="F18" s="12" t="s">
        <v>135</v>
      </c>
      <c r="G18" s="12" t="s">
        <v>136</v>
      </c>
      <c r="H18" s="13">
        <f t="shared" si="0"/>
        <v>43.25</v>
      </c>
      <c r="I18" s="14">
        <f t="shared" si="1"/>
        <v>26.5</v>
      </c>
      <c r="J18" s="15">
        <f t="shared" si="2"/>
        <v>13</v>
      </c>
      <c r="K18" s="15">
        <v>6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1</v>
      </c>
      <c r="Y18" s="15">
        <v>0</v>
      </c>
      <c r="Z18" s="16">
        <v>0</v>
      </c>
      <c r="AA18" s="15">
        <v>1</v>
      </c>
      <c r="AB18" s="16">
        <v>0.5</v>
      </c>
      <c r="AC18" s="16">
        <f t="shared" si="4"/>
        <v>3.5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0.5</v>
      </c>
      <c r="AJ18" s="14">
        <f t="shared" si="5"/>
        <v>5</v>
      </c>
      <c r="AK18" s="14">
        <f t="shared" si="6"/>
        <v>3</v>
      </c>
      <c r="AL18" s="15">
        <v>0</v>
      </c>
      <c r="AM18" s="16">
        <v>0</v>
      </c>
      <c r="AN18" s="17">
        <v>0</v>
      </c>
      <c r="AO18" s="14">
        <v>0</v>
      </c>
      <c r="AP18" s="17">
        <v>0.25</v>
      </c>
      <c r="AQ18" s="14">
        <v>0.625</v>
      </c>
      <c r="AR18" s="17">
        <v>0</v>
      </c>
      <c r="AS18" s="15">
        <v>1</v>
      </c>
      <c r="AT18" s="14">
        <v>3</v>
      </c>
      <c r="AU18" s="17">
        <v>0</v>
      </c>
      <c r="AV18" s="17">
        <f t="shared" si="7"/>
        <v>2</v>
      </c>
      <c r="AW18" s="16">
        <v>1</v>
      </c>
      <c r="AX18" s="17">
        <v>1</v>
      </c>
      <c r="AY18" s="16">
        <v>1</v>
      </c>
      <c r="AZ18" s="13">
        <f t="shared" si="8"/>
        <v>16.75</v>
      </c>
      <c r="BA18" s="14">
        <f t="shared" si="9"/>
        <v>13</v>
      </c>
      <c r="BB18" s="14">
        <f t="shared" si="10"/>
        <v>4.5</v>
      </c>
      <c r="BC18" s="17">
        <v>4.5</v>
      </c>
      <c r="BD18" s="14">
        <v>0</v>
      </c>
      <c r="BE18" s="16">
        <v>5</v>
      </c>
      <c r="BF18" s="15">
        <f t="shared" si="11"/>
        <v>4</v>
      </c>
      <c r="BG18" s="15">
        <v>2</v>
      </c>
      <c r="BH18" s="15">
        <v>3</v>
      </c>
      <c r="BI18" s="16">
        <v>2</v>
      </c>
      <c r="BJ18" s="13">
        <v>1.75</v>
      </c>
      <c r="BK18" s="16">
        <v>0</v>
      </c>
      <c r="BL18" s="13">
        <v>0</v>
      </c>
      <c r="BM18" s="14">
        <v>0</v>
      </c>
      <c r="BN18" s="14">
        <v>0</v>
      </c>
      <c r="BO18" s="14">
        <v>1.5</v>
      </c>
      <c r="BP18" s="13">
        <v>0.25</v>
      </c>
    </row>
    <row r="19" spans="1:68" x14ac:dyDescent="0.25">
      <c r="A19" s="12">
        <v>15</v>
      </c>
      <c r="B19" s="12" t="s">
        <v>183</v>
      </c>
      <c r="C19" s="12" t="s">
        <v>184</v>
      </c>
      <c r="D19" s="12" t="s">
        <v>185</v>
      </c>
      <c r="E19" s="12" t="s">
        <v>186</v>
      </c>
      <c r="F19" s="12" t="s">
        <v>135</v>
      </c>
      <c r="G19" s="12" t="s">
        <v>136</v>
      </c>
      <c r="H19" s="13">
        <f t="shared" si="0"/>
        <v>29.9375</v>
      </c>
      <c r="I19" s="14">
        <f t="shared" si="1"/>
        <v>13</v>
      </c>
      <c r="J19" s="15">
        <f t="shared" si="2"/>
        <v>8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1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16.9375</v>
      </c>
      <c r="BA19" s="14">
        <f t="shared" si="9"/>
        <v>10</v>
      </c>
      <c r="BB19" s="14">
        <f t="shared" si="10"/>
        <v>9</v>
      </c>
      <c r="BC19" s="17">
        <v>22.75</v>
      </c>
      <c r="BD19" s="14">
        <v>0</v>
      </c>
      <c r="BE19" s="16">
        <v>0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6.9375</v>
      </c>
      <c r="BK19" s="16">
        <v>0</v>
      </c>
      <c r="BL19" s="13">
        <v>0</v>
      </c>
      <c r="BM19" s="14">
        <v>4.25</v>
      </c>
      <c r="BN19" s="14">
        <v>1.75</v>
      </c>
      <c r="BO19" s="14">
        <v>0</v>
      </c>
      <c r="BP19" s="13">
        <v>0.9375</v>
      </c>
    </row>
    <row r="20" spans="1:68" x14ac:dyDescent="0.25">
      <c r="A20" s="12">
        <v>16</v>
      </c>
      <c r="B20" s="12" t="s">
        <v>187</v>
      </c>
      <c r="C20" s="12" t="s">
        <v>188</v>
      </c>
      <c r="D20" s="12" t="s">
        <v>189</v>
      </c>
      <c r="E20" s="12" t="s">
        <v>190</v>
      </c>
      <c r="F20" s="12" t="s">
        <v>135</v>
      </c>
      <c r="G20" s="12" t="s">
        <v>136</v>
      </c>
      <c r="H20" s="13">
        <f t="shared" si="0"/>
        <v>30.462499999999999</v>
      </c>
      <c r="I20" s="14">
        <f t="shared" si="1"/>
        <v>8.9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2.9</v>
      </c>
      <c r="U20" s="15">
        <v>0</v>
      </c>
      <c r="V20" s="15">
        <v>0</v>
      </c>
      <c r="W20" s="16">
        <v>1</v>
      </c>
      <c r="X20" s="16">
        <v>0.9</v>
      </c>
      <c r="Y20" s="15">
        <v>0</v>
      </c>
      <c r="Z20" s="16">
        <v>0</v>
      </c>
      <c r="AA20" s="15">
        <v>1</v>
      </c>
      <c r="AB20" s="16">
        <v>0</v>
      </c>
      <c r="AC20" s="16">
        <f t="shared" si="4"/>
        <v>2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21.5625</v>
      </c>
      <c r="BA20" s="14">
        <f t="shared" si="9"/>
        <v>13</v>
      </c>
      <c r="BB20" s="14">
        <f t="shared" si="10"/>
        <v>9</v>
      </c>
      <c r="BC20" s="17">
        <v>19.25</v>
      </c>
      <c r="BD20" s="14">
        <v>0</v>
      </c>
      <c r="BE20" s="16">
        <v>0</v>
      </c>
      <c r="BF20" s="15">
        <f t="shared" si="11"/>
        <v>4</v>
      </c>
      <c r="BG20" s="15">
        <v>1</v>
      </c>
      <c r="BH20" s="15">
        <v>3</v>
      </c>
      <c r="BI20" s="16">
        <v>0</v>
      </c>
      <c r="BJ20" s="13">
        <v>8.5625</v>
      </c>
      <c r="BK20" s="16">
        <v>0</v>
      </c>
      <c r="BL20" s="13">
        <v>1.3125</v>
      </c>
      <c r="BM20" s="14">
        <v>6</v>
      </c>
      <c r="BN20" s="14">
        <v>1.25</v>
      </c>
      <c r="BO20" s="14">
        <v>0</v>
      </c>
      <c r="BP20" s="13">
        <v>0</v>
      </c>
    </row>
    <row r="21" spans="1:68" x14ac:dyDescent="0.25">
      <c r="A21" s="12">
        <v>17</v>
      </c>
      <c r="B21" s="12" t="s">
        <v>191</v>
      </c>
      <c r="C21" s="12" t="s">
        <v>192</v>
      </c>
      <c r="D21" s="12" t="s">
        <v>193</v>
      </c>
      <c r="E21" s="12" t="s">
        <v>155</v>
      </c>
      <c r="F21" s="12" t="s">
        <v>135</v>
      </c>
      <c r="G21" s="12" t="s">
        <v>136</v>
      </c>
      <c r="H21" s="13">
        <v>30.5625</v>
      </c>
      <c r="I21" s="14">
        <f t="shared" si="1"/>
        <v>12.5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3.5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2</v>
      </c>
      <c r="AK21" s="14">
        <f t="shared" si="6"/>
        <v>2</v>
      </c>
      <c r="AL21" s="15">
        <v>2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18.4375</v>
      </c>
      <c r="BA21" s="14">
        <f t="shared" si="9"/>
        <v>12</v>
      </c>
      <c r="BB21" s="14">
        <f t="shared" si="10"/>
        <v>9</v>
      </c>
      <c r="BC21" s="17">
        <v>14.5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6.4375</v>
      </c>
      <c r="BK21" s="16">
        <v>0</v>
      </c>
      <c r="BL21" s="13">
        <v>0</v>
      </c>
      <c r="BM21" s="14">
        <v>6</v>
      </c>
      <c r="BN21" s="14">
        <v>0</v>
      </c>
      <c r="BO21" s="14"/>
      <c r="BP21" s="13">
        <v>6.25E-2</v>
      </c>
    </row>
    <row r="22" spans="1:68" x14ac:dyDescent="0.25">
      <c r="A22" s="12">
        <v>18</v>
      </c>
      <c r="B22" s="12" t="s">
        <v>194</v>
      </c>
      <c r="C22" s="12" t="s">
        <v>195</v>
      </c>
      <c r="D22" s="12" t="s">
        <v>196</v>
      </c>
      <c r="E22" s="12" t="s">
        <v>197</v>
      </c>
      <c r="F22" s="12" t="s">
        <v>135</v>
      </c>
      <c r="G22" s="12" t="s">
        <v>136</v>
      </c>
      <c r="H22" s="13">
        <f t="shared" si="0"/>
        <v>18.75</v>
      </c>
      <c r="I22" s="14">
        <f t="shared" si="1"/>
        <v>5</v>
      </c>
      <c r="J22" s="15">
        <f t="shared" si="2"/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 t="shared" si="3"/>
        <v>3.5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1.5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0.5</v>
      </c>
      <c r="AJ22" s="14">
        <f t="shared" si="5"/>
        <v>0</v>
      </c>
      <c r="AK22" s="14">
        <f t="shared" si="6"/>
        <v>0</v>
      </c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>
        <f t="shared" si="7"/>
        <v>0</v>
      </c>
      <c r="AW22" s="16"/>
      <c r="AX22" s="17"/>
      <c r="AY22" s="16"/>
      <c r="AZ22" s="13">
        <f t="shared" si="8"/>
        <v>13.75</v>
      </c>
      <c r="BA22" s="14">
        <f t="shared" si="9"/>
        <v>9</v>
      </c>
      <c r="BB22" s="14">
        <f t="shared" si="10"/>
        <v>9</v>
      </c>
      <c r="BC22" s="17">
        <v>10.25</v>
      </c>
      <c r="BD22" s="14">
        <v>0</v>
      </c>
      <c r="BE22" s="16"/>
      <c r="BF22" s="15">
        <f t="shared" si="11"/>
        <v>0</v>
      </c>
      <c r="BG22" s="15"/>
      <c r="BH22" s="15"/>
      <c r="BI22" s="16">
        <v>0</v>
      </c>
      <c r="BJ22" s="13">
        <v>4.75</v>
      </c>
      <c r="BK22" s="16">
        <v>0</v>
      </c>
      <c r="BL22" s="13">
        <v>0</v>
      </c>
      <c r="BM22" s="14">
        <v>0.375</v>
      </c>
      <c r="BN22" s="14">
        <v>3.5</v>
      </c>
      <c r="BO22" s="14">
        <v>0.875</v>
      </c>
      <c r="BP22" s="13">
        <v>0</v>
      </c>
    </row>
    <row r="23" spans="1:68" x14ac:dyDescent="0.25">
      <c r="A23" s="12">
        <v>19</v>
      </c>
      <c r="B23" s="12" t="s">
        <v>198</v>
      </c>
      <c r="C23" s="12" t="s">
        <v>199</v>
      </c>
      <c r="D23" s="12" t="s">
        <v>200</v>
      </c>
      <c r="E23" s="12" t="s">
        <v>175</v>
      </c>
      <c r="F23" s="12" t="s">
        <v>135</v>
      </c>
      <c r="G23" s="12" t="s">
        <v>136</v>
      </c>
      <c r="H23" s="13">
        <f t="shared" si="0"/>
        <v>30.125</v>
      </c>
      <c r="I23" s="14">
        <f t="shared" si="1"/>
        <v>12.75</v>
      </c>
      <c r="J23" s="15">
        <f t="shared" si="2"/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1</v>
      </c>
      <c r="V23" s="15">
        <v>2</v>
      </c>
      <c r="W23" s="16">
        <v>1</v>
      </c>
      <c r="X23" s="16">
        <v>0</v>
      </c>
      <c r="Y23" s="15">
        <v>1</v>
      </c>
      <c r="Z23" s="16">
        <v>0</v>
      </c>
      <c r="AA23" s="15">
        <v>0</v>
      </c>
      <c r="AB23" s="16">
        <v>0.5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1.75</v>
      </c>
      <c r="AK23" s="14">
        <f t="shared" si="6"/>
        <v>1.75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0.75</v>
      </c>
      <c r="AS23" s="15">
        <v>1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17.375</v>
      </c>
      <c r="BA23" s="14">
        <f t="shared" si="9"/>
        <v>13</v>
      </c>
      <c r="BB23" s="14">
        <f t="shared" si="10"/>
        <v>9</v>
      </c>
      <c r="BC23" s="17">
        <v>14.75</v>
      </c>
      <c r="BD23" s="14">
        <v>0</v>
      </c>
      <c r="BE23" s="16">
        <v>5</v>
      </c>
      <c r="BF23" s="15">
        <f t="shared" si="11"/>
        <v>0</v>
      </c>
      <c r="BG23" s="15">
        <v>0</v>
      </c>
      <c r="BH23" s="15">
        <v>0</v>
      </c>
      <c r="BI23" s="16">
        <v>0</v>
      </c>
      <c r="BJ23" s="13">
        <v>4.375</v>
      </c>
      <c r="BK23" s="16">
        <v>0</v>
      </c>
      <c r="BL23" s="13">
        <v>0</v>
      </c>
      <c r="BM23" s="14">
        <v>0.375</v>
      </c>
      <c r="BN23" s="14">
        <v>4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201</v>
      </c>
      <c r="C24" s="12" t="s">
        <v>202</v>
      </c>
      <c r="D24" s="12" t="s">
        <v>203</v>
      </c>
      <c r="E24" s="12" t="s">
        <v>175</v>
      </c>
      <c r="F24" s="12" t="s">
        <v>135</v>
      </c>
      <c r="G24" s="12" t="s">
        <v>136</v>
      </c>
      <c r="H24" s="13">
        <f t="shared" si="0"/>
        <v>21.9</v>
      </c>
      <c r="I24" s="14">
        <f t="shared" si="1"/>
        <v>11</v>
      </c>
      <c r="J24" s="15">
        <f t="shared" si="2"/>
        <v>8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1</v>
      </c>
      <c r="T24" s="16">
        <f t="shared" si="3"/>
        <v>2</v>
      </c>
      <c r="U24" s="15">
        <v>0</v>
      </c>
      <c r="V24" s="15">
        <v>1</v>
      </c>
      <c r="W24" s="16">
        <v>0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10.9</v>
      </c>
      <c r="BA24" s="14">
        <f t="shared" si="9"/>
        <v>10.9</v>
      </c>
      <c r="BB24" s="14">
        <f t="shared" si="10"/>
        <v>9</v>
      </c>
      <c r="BC24" s="17">
        <v>12</v>
      </c>
      <c r="BD24" s="14">
        <v>0</v>
      </c>
      <c r="BE24" s="16">
        <v>1.9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0</v>
      </c>
      <c r="BK24" s="16">
        <v>0</v>
      </c>
      <c r="BL24" s="13">
        <v>0</v>
      </c>
      <c r="BM24" s="14">
        <v>0</v>
      </c>
      <c r="BN24" s="14">
        <v>0</v>
      </c>
      <c r="BO24" s="14">
        <v>0</v>
      </c>
      <c r="BP24" s="13">
        <v>0</v>
      </c>
    </row>
    <row r="25" spans="1:68" x14ac:dyDescent="0.25">
      <c r="A25" s="12">
        <v>21</v>
      </c>
      <c r="B25" s="12" t="s">
        <v>204</v>
      </c>
      <c r="C25" s="12" t="s">
        <v>205</v>
      </c>
      <c r="D25" s="12" t="s">
        <v>206</v>
      </c>
      <c r="E25" s="12" t="s">
        <v>182</v>
      </c>
      <c r="F25" s="12" t="s">
        <v>135</v>
      </c>
      <c r="G25" s="12" t="s">
        <v>136</v>
      </c>
      <c r="H25" s="13">
        <f t="shared" si="0"/>
        <v>27.7</v>
      </c>
      <c r="I25" s="14">
        <f t="shared" si="1"/>
        <v>16.7</v>
      </c>
      <c r="J25" s="15">
        <f t="shared" si="2"/>
        <v>9</v>
      </c>
      <c r="K25" s="15">
        <v>6</v>
      </c>
      <c r="L25" s="15">
        <v>0</v>
      </c>
      <c r="M25" s="15">
        <v>0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2.7</v>
      </c>
      <c r="U25" s="15">
        <v>0</v>
      </c>
      <c r="V25" s="15">
        <v>2</v>
      </c>
      <c r="W25" s="16">
        <v>0.7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2</v>
      </c>
      <c r="AK25" s="14">
        <f t="shared" si="6"/>
        <v>1</v>
      </c>
      <c r="AL25" s="15">
        <v>0</v>
      </c>
      <c r="AM25" s="16">
        <v>1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1</v>
      </c>
      <c r="AW25" s="16">
        <v>0</v>
      </c>
      <c r="AX25" s="17">
        <v>1</v>
      </c>
      <c r="AY25" s="16">
        <v>0</v>
      </c>
      <c r="AZ25" s="13">
        <f t="shared" si="8"/>
        <v>11</v>
      </c>
      <c r="BA25" s="14">
        <f t="shared" si="9"/>
        <v>11</v>
      </c>
      <c r="BB25" s="14">
        <f t="shared" si="10"/>
        <v>9</v>
      </c>
      <c r="BC25" s="17">
        <v>13.5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0</v>
      </c>
      <c r="BK25" s="16">
        <v>0</v>
      </c>
      <c r="BL25" s="13">
        <v>0</v>
      </c>
      <c r="BM25" s="14">
        <v>0</v>
      </c>
      <c r="BN25" s="14">
        <v>0</v>
      </c>
      <c r="BO25" s="14">
        <v>0</v>
      </c>
      <c r="BP25" s="13">
        <v>0</v>
      </c>
    </row>
    <row r="26" spans="1:68" x14ac:dyDescent="0.25">
      <c r="A26" s="12">
        <v>22</v>
      </c>
      <c r="B26" s="12" t="s">
        <v>207</v>
      </c>
      <c r="C26" s="12" t="s">
        <v>208</v>
      </c>
      <c r="D26" s="12" t="s">
        <v>209</v>
      </c>
      <c r="E26" s="12" t="s">
        <v>210</v>
      </c>
      <c r="F26" s="12" t="s">
        <v>135</v>
      </c>
      <c r="G26" s="12" t="s">
        <v>136</v>
      </c>
      <c r="H26" s="13">
        <f t="shared" si="0"/>
        <v>19</v>
      </c>
      <c r="I26" s="14">
        <f t="shared" si="1"/>
        <v>4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4</v>
      </c>
      <c r="U26" s="15">
        <v>0</v>
      </c>
      <c r="V26" s="15">
        <v>2</v>
      </c>
      <c r="W26" s="16">
        <v>0.8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15</v>
      </c>
      <c r="BA26" s="14">
        <f t="shared" si="9"/>
        <v>9</v>
      </c>
      <c r="BB26" s="14">
        <f t="shared" si="10"/>
        <v>9</v>
      </c>
      <c r="BC26" s="17">
        <v>18.25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 x14ac:dyDescent="0.25">
      <c r="A27" s="12">
        <v>23</v>
      </c>
      <c r="B27" s="12" t="s">
        <v>211</v>
      </c>
      <c r="C27" s="12" t="s">
        <v>212</v>
      </c>
      <c r="D27" s="12" t="s">
        <v>213</v>
      </c>
      <c r="E27" s="12" t="s">
        <v>210</v>
      </c>
      <c r="F27" s="12" t="s">
        <v>135</v>
      </c>
      <c r="G27" s="12" t="s">
        <v>136</v>
      </c>
      <c r="H27" s="13">
        <f t="shared" si="0"/>
        <v>24.175000000000001</v>
      </c>
      <c r="I27" s="14">
        <f t="shared" si="1"/>
        <v>8.8000000000000007</v>
      </c>
      <c r="J27" s="15">
        <f t="shared" si="2"/>
        <v>2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6">
        <f t="shared" si="3"/>
        <v>1.8</v>
      </c>
      <c r="U27" s="15">
        <v>0</v>
      </c>
      <c r="V27" s="15">
        <v>0</v>
      </c>
      <c r="W27" s="16">
        <v>0.8</v>
      </c>
      <c r="X27" s="16">
        <v>1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2</v>
      </c>
      <c r="AZ27" s="13">
        <f t="shared" si="8"/>
        <v>15.375</v>
      </c>
      <c r="BA27" s="14">
        <f t="shared" si="9"/>
        <v>9</v>
      </c>
      <c r="BB27" s="14">
        <f t="shared" si="10"/>
        <v>9</v>
      </c>
      <c r="BC27" s="17">
        <v>15.5</v>
      </c>
      <c r="BD27" s="14">
        <v>0</v>
      </c>
      <c r="BE27" s="16">
        <v>0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6.375</v>
      </c>
      <c r="BK27" s="16">
        <v>0</v>
      </c>
      <c r="BL27" s="13">
        <v>0</v>
      </c>
      <c r="BM27" s="14">
        <v>6</v>
      </c>
      <c r="BN27" s="14">
        <v>0.375</v>
      </c>
      <c r="BO27" s="14">
        <v>0</v>
      </c>
      <c r="BP27" s="13">
        <v>0</v>
      </c>
    </row>
    <row r="28" spans="1:68" x14ac:dyDescent="0.25">
      <c r="A28" s="12">
        <v>24</v>
      </c>
      <c r="B28" s="12" t="s">
        <v>214</v>
      </c>
      <c r="C28" s="12" t="s">
        <v>215</v>
      </c>
      <c r="D28" s="12" t="s">
        <v>308</v>
      </c>
      <c r="E28" s="12" t="s">
        <v>175</v>
      </c>
      <c r="F28" s="12" t="s">
        <v>135</v>
      </c>
      <c r="G28" s="12" t="s">
        <v>136</v>
      </c>
      <c r="H28" s="13">
        <f t="shared" si="0"/>
        <v>24</v>
      </c>
      <c r="I28" s="14">
        <f t="shared" si="1"/>
        <v>11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</v>
      </c>
      <c r="U28" s="15">
        <v>1</v>
      </c>
      <c r="V28" s="15">
        <v>0</v>
      </c>
      <c r="W28" s="16">
        <v>1</v>
      </c>
      <c r="X28" s="16">
        <v>1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13</v>
      </c>
      <c r="BA28" s="14">
        <f t="shared" si="9"/>
        <v>13</v>
      </c>
      <c r="BB28" s="14">
        <f t="shared" si="10"/>
        <v>7.5</v>
      </c>
      <c r="BC28" s="17">
        <v>7.5</v>
      </c>
      <c r="BD28" s="14">
        <v>0</v>
      </c>
      <c r="BE28" s="16">
        <v>5</v>
      </c>
      <c r="BF28" s="15">
        <f t="shared" si="11"/>
        <v>3</v>
      </c>
      <c r="BG28" s="15">
        <v>2</v>
      </c>
      <c r="BH28" s="15">
        <v>1</v>
      </c>
      <c r="BI28" s="16">
        <v>0</v>
      </c>
      <c r="BJ28" s="13">
        <v>0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</v>
      </c>
    </row>
    <row r="29" spans="1:68" x14ac:dyDescent="0.25">
      <c r="A29" s="12">
        <v>25</v>
      </c>
      <c r="B29" s="12" t="s">
        <v>216</v>
      </c>
      <c r="C29" s="12" t="s">
        <v>217</v>
      </c>
      <c r="D29" s="12" t="s">
        <v>218</v>
      </c>
      <c r="E29" s="12" t="s">
        <v>134</v>
      </c>
      <c r="F29" s="12" t="s">
        <v>135</v>
      </c>
      <c r="G29" s="12" t="s">
        <v>136</v>
      </c>
      <c r="H29" s="13">
        <f t="shared" si="0"/>
        <v>18.7</v>
      </c>
      <c r="I29" s="14">
        <f t="shared" si="1"/>
        <v>6.2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1.2</v>
      </c>
      <c r="U29" s="15">
        <v>0</v>
      </c>
      <c r="V29" s="15">
        <v>0</v>
      </c>
      <c r="W29" s="16">
        <v>0.2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12.5</v>
      </c>
      <c r="BA29" s="14">
        <f t="shared" si="9"/>
        <v>10</v>
      </c>
      <c r="BB29" s="14">
        <f t="shared" si="10"/>
        <v>9</v>
      </c>
      <c r="BC29" s="17">
        <v>9</v>
      </c>
      <c r="BD29" s="14">
        <v>0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2.5</v>
      </c>
      <c r="BK29" s="16">
        <v>0</v>
      </c>
      <c r="BL29" s="13">
        <v>0</v>
      </c>
      <c r="BM29" s="14">
        <v>0</v>
      </c>
      <c r="BN29" s="14">
        <v>0.625</v>
      </c>
      <c r="BO29" s="14">
        <v>1.875</v>
      </c>
      <c r="BP29" s="13">
        <v>0</v>
      </c>
    </row>
    <row r="30" spans="1:68" x14ac:dyDescent="0.25">
      <c r="A30" s="12">
        <v>26</v>
      </c>
      <c r="B30" s="12" t="s">
        <v>219</v>
      </c>
      <c r="C30" s="12" t="s">
        <v>220</v>
      </c>
      <c r="D30" s="12" t="s">
        <v>221</v>
      </c>
      <c r="E30" s="12" t="s">
        <v>143</v>
      </c>
      <c r="F30" s="12" t="s">
        <v>135</v>
      </c>
      <c r="G30" s="12" t="s">
        <v>136</v>
      </c>
      <c r="H30" s="13">
        <f t="shared" si="0"/>
        <v>29.75</v>
      </c>
      <c r="I30" s="14">
        <f t="shared" si="1"/>
        <v>14.25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1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3.25</v>
      </c>
      <c r="AK30" s="14">
        <f t="shared" si="6"/>
        <v>1.25</v>
      </c>
      <c r="AL30" s="15">
        <v>0</v>
      </c>
      <c r="AM30" s="16">
        <v>0</v>
      </c>
      <c r="AN30" s="17">
        <v>0</v>
      </c>
      <c r="AO30" s="14">
        <v>0</v>
      </c>
      <c r="AP30" s="17">
        <v>0.25</v>
      </c>
      <c r="AQ30" s="14">
        <v>1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2</v>
      </c>
      <c r="AW30" s="16">
        <v>0</v>
      </c>
      <c r="AX30" s="17">
        <v>2.5</v>
      </c>
      <c r="AY30" s="16">
        <v>0</v>
      </c>
      <c r="AZ30" s="13">
        <f t="shared" si="8"/>
        <v>15.5</v>
      </c>
      <c r="BA30" s="14">
        <f t="shared" si="9"/>
        <v>13</v>
      </c>
      <c r="BB30" s="14">
        <f t="shared" si="10"/>
        <v>9</v>
      </c>
      <c r="BC30" s="17">
        <v>11.25</v>
      </c>
      <c r="BD30" s="14">
        <v>0</v>
      </c>
      <c r="BE30" s="16">
        <v>5</v>
      </c>
      <c r="BF30" s="15">
        <f t="shared" si="11"/>
        <v>3</v>
      </c>
      <c r="BG30" s="15">
        <v>0</v>
      </c>
      <c r="BH30" s="15">
        <v>3</v>
      </c>
      <c r="BI30" s="16">
        <v>0</v>
      </c>
      <c r="BJ30" s="13">
        <v>2.5</v>
      </c>
      <c r="BK30" s="16">
        <v>0</v>
      </c>
      <c r="BL30" s="13">
        <v>0</v>
      </c>
      <c r="BM30" s="14">
        <v>1.125</v>
      </c>
      <c r="BN30" s="14">
        <v>1.25</v>
      </c>
      <c r="BO30" s="14">
        <v>0.125</v>
      </c>
      <c r="BP30" s="13">
        <v>0</v>
      </c>
    </row>
    <row r="31" spans="1:68" x14ac:dyDescent="0.25">
      <c r="A31" s="12">
        <v>27</v>
      </c>
      <c r="B31" s="12" t="s">
        <v>222</v>
      </c>
      <c r="C31" s="12" t="s">
        <v>223</v>
      </c>
      <c r="D31" s="12" t="s">
        <v>224</v>
      </c>
      <c r="E31" s="12" t="s">
        <v>155</v>
      </c>
      <c r="F31" s="12" t="s">
        <v>135</v>
      </c>
      <c r="G31" s="12" t="s">
        <v>136</v>
      </c>
      <c r="H31" s="13">
        <f t="shared" si="0"/>
        <v>16.5</v>
      </c>
      <c r="I31" s="14">
        <f t="shared" si="1"/>
        <v>1.5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1.5</v>
      </c>
      <c r="U31" s="15">
        <v>0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15</v>
      </c>
      <c r="BA31" s="14">
        <f t="shared" si="9"/>
        <v>9</v>
      </c>
      <c r="BB31" s="14">
        <f t="shared" si="10"/>
        <v>9</v>
      </c>
      <c r="BC31" s="17">
        <v>20.25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6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13">
        <v>0</v>
      </c>
    </row>
    <row r="32" spans="1:68" x14ac:dyDescent="0.25">
      <c r="A32" s="12">
        <v>28</v>
      </c>
      <c r="B32" s="12" t="s">
        <v>225</v>
      </c>
      <c r="C32" s="12" t="s">
        <v>226</v>
      </c>
      <c r="D32" s="12" t="s">
        <v>227</v>
      </c>
      <c r="E32" s="12" t="s">
        <v>151</v>
      </c>
      <c r="F32" s="12" t="s">
        <v>135</v>
      </c>
      <c r="G32" s="12" t="s">
        <v>136</v>
      </c>
      <c r="H32" s="13">
        <f t="shared" si="0"/>
        <v>29.725000000000001</v>
      </c>
      <c r="I32" s="14">
        <f t="shared" si="1"/>
        <v>16.25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3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0.7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4.25</v>
      </c>
      <c r="AK32" s="14">
        <f t="shared" si="6"/>
        <v>3</v>
      </c>
      <c r="AL32" s="15">
        <v>0</v>
      </c>
      <c r="AM32" s="16">
        <v>2</v>
      </c>
      <c r="AN32" s="17">
        <v>0</v>
      </c>
      <c r="AO32" s="14">
        <v>0</v>
      </c>
      <c r="AP32" s="17">
        <v>0</v>
      </c>
      <c r="AQ32" s="14">
        <v>1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1.25</v>
      </c>
      <c r="AW32" s="16">
        <v>0</v>
      </c>
      <c r="AX32" s="17">
        <v>1.25</v>
      </c>
      <c r="AY32" s="16">
        <v>0</v>
      </c>
      <c r="AZ32" s="13">
        <f t="shared" si="8"/>
        <v>13.475</v>
      </c>
      <c r="BA32" s="14">
        <f t="shared" si="9"/>
        <v>11.6</v>
      </c>
      <c r="BB32" s="14">
        <f t="shared" si="10"/>
        <v>9</v>
      </c>
      <c r="BC32" s="17">
        <v>11.75</v>
      </c>
      <c r="BD32" s="14">
        <v>0</v>
      </c>
      <c r="BE32" s="16">
        <v>0.6</v>
      </c>
      <c r="BF32" s="15">
        <f t="shared" si="11"/>
        <v>2</v>
      </c>
      <c r="BG32" s="15">
        <v>2</v>
      </c>
      <c r="BH32" s="15">
        <v>0</v>
      </c>
      <c r="BI32" s="16">
        <v>0</v>
      </c>
      <c r="BJ32" s="13">
        <v>1.875</v>
      </c>
      <c r="BK32" s="16">
        <v>0</v>
      </c>
      <c r="BL32" s="13">
        <v>0</v>
      </c>
      <c r="BM32" s="14">
        <v>0</v>
      </c>
      <c r="BN32" s="14">
        <v>0</v>
      </c>
      <c r="BO32" s="14">
        <v>1.625</v>
      </c>
      <c r="BP32" s="13">
        <v>0.25</v>
      </c>
    </row>
    <row r="33" spans="1:68" x14ac:dyDescent="0.25">
      <c r="A33" s="12">
        <v>29</v>
      </c>
      <c r="B33" s="12" t="s">
        <v>228</v>
      </c>
      <c r="C33" s="12" t="s">
        <v>229</v>
      </c>
      <c r="D33" s="12" t="s">
        <v>309</v>
      </c>
      <c r="E33" s="12" t="s">
        <v>230</v>
      </c>
      <c r="F33" s="12" t="s">
        <v>135</v>
      </c>
      <c r="G33" s="12" t="s">
        <v>136</v>
      </c>
      <c r="H33" s="13">
        <f t="shared" si="0"/>
        <v>20.2</v>
      </c>
      <c r="I33" s="14">
        <f t="shared" si="1"/>
        <v>1.3</v>
      </c>
      <c r="J33" s="15">
        <f t="shared" si="2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3"/>
        <v>1.3</v>
      </c>
      <c r="U33" s="15">
        <v>0</v>
      </c>
      <c r="V33" s="15">
        <v>0</v>
      </c>
      <c r="W33" s="16">
        <v>1</v>
      </c>
      <c r="X33" s="16">
        <v>0.3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18.899999999999999</v>
      </c>
      <c r="BA33" s="14">
        <f t="shared" si="9"/>
        <v>12.9</v>
      </c>
      <c r="BB33" s="14">
        <f t="shared" si="10"/>
        <v>9</v>
      </c>
      <c r="BC33" s="17">
        <v>25</v>
      </c>
      <c r="BD33" s="14">
        <v>0</v>
      </c>
      <c r="BE33" s="16">
        <v>0.9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x14ac:dyDescent="0.25">
      <c r="A34" s="12">
        <v>30</v>
      </c>
      <c r="B34" s="12" t="s">
        <v>231</v>
      </c>
      <c r="C34" s="12" t="s">
        <v>232</v>
      </c>
      <c r="D34" s="12" t="s">
        <v>233</v>
      </c>
      <c r="E34" s="12" t="s">
        <v>234</v>
      </c>
      <c r="F34" s="12" t="s">
        <v>135</v>
      </c>
      <c r="G34" s="12" t="s">
        <v>136</v>
      </c>
      <c r="H34" s="13">
        <f t="shared" si="0"/>
        <v>25.75</v>
      </c>
      <c r="I34" s="14">
        <f t="shared" si="1"/>
        <v>15.35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3.5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1.85</v>
      </c>
      <c r="AK34" s="14">
        <f t="shared" si="6"/>
        <v>0.85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0.6</v>
      </c>
      <c r="AV34" s="17">
        <f t="shared" si="7"/>
        <v>1</v>
      </c>
      <c r="AW34" s="16">
        <v>1</v>
      </c>
      <c r="AX34" s="17">
        <v>0</v>
      </c>
      <c r="AY34" s="16">
        <v>0</v>
      </c>
      <c r="AZ34" s="13">
        <f t="shared" si="8"/>
        <v>10.4</v>
      </c>
      <c r="BA34" s="14">
        <f t="shared" si="9"/>
        <v>7.65</v>
      </c>
      <c r="BB34" s="14">
        <f t="shared" si="10"/>
        <v>6.25</v>
      </c>
      <c r="BC34" s="17">
        <v>6.25</v>
      </c>
      <c r="BD34" s="14">
        <v>0</v>
      </c>
      <c r="BE34" s="16">
        <v>0.4</v>
      </c>
      <c r="BF34" s="15">
        <f t="shared" si="11"/>
        <v>1</v>
      </c>
      <c r="BG34" s="15">
        <v>0</v>
      </c>
      <c r="BH34" s="15">
        <v>1</v>
      </c>
      <c r="BI34" s="16">
        <v>0</v>
      </c>
      <c r="BJ34" s="13">
        <v>2.75</v>
      </c>
      <c r="BK34" s="16">
        <v>0</v>
      </c>
      <c r="BL34" s="13">
        <v>0</v>
      </c>
      <c r="BM34" s="14">
        <v>0</v>
      </c>
      <c r="BN34" s="14">
        <v>0.625</v>
      </c>
      <c r="BO34" s="14">
        <v>1.875</v>
      </c>
      <c r="BP34" s="13">
        <v>0.25</v>
      </c>
    </row>
    <row r="35" spans="1:68" x14ac:dyDescent="0.25">
      <c r="A35" s="12">
        <v>31</v>
      </c>
      <c r="B35" s="12" t="s">
        <v>235</v>
      </c>
      <c r="C35" s="12" t="s">
        <v>236</v>
      </c>
      <c r="D35" s="12" t="s">
        <v>237</v>
      </c>
      <c r="E35" s="12" t="s">
        <v>143</v>
      </c>
      <c r="F35" s="12" t="s">
        <v>135</v>
      </c>
      <c r="G35" s="12" t="s">
        <v>136</v>
      </c>
      <c r="H35" s="13">
        <f t="shared" si="0"/>
        <v>10.5</v>
      </c>
      <c r="I35" s="14">
        <f t="shared" si="1"/>
        <v>1.5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1.5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9</v>
      </c>
      <c r="BA35" s="14">
        <f t="shared" si="9"/>
        <v>9</v>
      </c>
      <c r="BB35" s="14">
        <f t="shared" si="10"/>
        <v>9</v>
      </c>
      <c r="BC35" s="17">
        <v>18.25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238</v>
      </c>
      <c r="C36" s="12" t="s">
        <v>239</v>
      </c>
      <c r="D36" s="12" t="s">
        <v>240</v>
      </c>
      <c r="E36" s="12" t="s">
        <v>151</v>
      </c>
      <c r="F36" s="12" t="s">
        <v>135</v>
      </c>
      <c r="G36" s="12" t="s">
        <v>136</v>
      </c>
      <c r="H36" s="13">
        <f t="shared" si="0"/>
        <v>40</v>
      </c>
      <c r="I36" s="14">
        <f t="shared" si="1"/>
        <v>13.5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3.5</v>
      </c>
      <c r="U36" s="15">
        <v>0</v>
      </c>
      <c r="V36" s="15">
        <v>1</v>
      </c>
      <c r="W36" s="16">
        <v>1</v>
      </c>
      <c r="X36" s="16">
        <v>1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2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4</v>
      </c>
      <c r="AK36" s="14">
        <f t="shared" si="6"/>
        <v>3</v>
      </c>
      <c r="AL36" s="15">
        <v>0</v>
      </c>
      <c r="AM36" s="16">
        <v>3</v>
      </c>
      <c r="AN36" s="17">
        <v>0</v>
      </c>
      <c r="AO36" s="14">
        <v>0</v>
      </c>
      <c r="AP36" s="17">
        <v>0</v>
      </c>
      <c r="AQ36" s="14">
        <v>0.25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1</v>
      </c>
      <c r="AW36" s="16">
        <v>0</v>
      </c>
      <c r="AX36" s="17">
        <v>1</v>
      </c>
      <c r="AY36" s="16">
        <v>0</v>
      </c>
      <c r="AZ36" s="13">
        <f t="shared" si="8"/>
        <v>26.5</v>
      </c>
      <c r="BA36" s="14">
        <f t="shared" si="9"/>
        <v>13</v>
      </c>
      <c r="BB36" s="14">
        <f t="shared" si="10"/>
        <v>9</v>
      </c>
      <c r="BC36" s="17">
        <v>11</v>
      </c>
      <c r="BD36" s="14">
        <v>0</v>
      </c>
      <c r="BE36" s="16">
        <v>5</v>
      </c>
      <c r="BF36" s="15">
        <f t="shared" si="11"/>
        <v>0</v>
      </c>
      <c r="BG36" s="15">
        <v>0</v>
      </c>
      <c r="BH36" s="15">
        <v>0</v>
      </c>
      <c r="BI36" s="16">
        <v>1.5</v>
      </c>
      <c r="BJ36" s="13">
        <v>12</v>
      </c>
      <c r="BK36" s="16">
        <v>6</v>
      </c>
      <c r="BL36" s="13">
        <v>0</v>
      </c>
      <c r="BM36" s="14">
        <v>3</v>
      </c>
      <c r="BN36" s="14">
        <v>0</v>
      </c>
      <c r="BO36" s="14">
        <v>3</v>
      </c>
      <c r="BP36" s="13">
        <v>0.25</v>
      </c>
    </row>
    <row r="37" spans="1:68" x14ac:dyDescent="0.25">
      <c r="A37" s="12">
        <v>33</v>
      </c>
      <c r="B37" s="12" t="s">
        <v>241</v>
      </c>
      <c r="C37" s="12" t="s">
        <v>242</v>
      </c>
      <c r="D37" s="12" t="s">
        <v>243</v>
      </c>
      <c r="E37" s="12" t="s">
        <v>175</v>
      </c>
      <c r="F37" s="12" t="s">
        <v>135</v>
      </c>
      <c r="G37" s="12" t="s">
        <v>136</v>
      </c>
      <c r="H37" s="13">
        <f t="shared" ref="H37:H57" si="12">I37+AZ37</f>
        <v>28</v>
      </c>
      <c r="I37" s="14">
        <f t="shared" ref="I37:I57" si="13">MIN(J37+T37+AC37+AJ37+AY37,$I$3)</f>
        <v>13</v>
      </c>
      <c r="J37" s="15">
        <f t="shared" ref="J37:J57" si="14"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57" si="15">MIN(SUM(U37:AB37),$T$3)</f>
        <v>1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57" si="16"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57" si="17">MIN(AK37+AV37,$AJ$3)</f>
        <v>2</v>
      </c>
      <c r="AK37" s="14">
        <f t="shared" ref="AK37:AK57" si="18">MIN(SUM(AL37:AU37),$AK$3)</f>
        <v>1.75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0.75</v>
      </c>
      <c r="AS37" s="15">
        <v>1</v>
      </c>
      <c r="AT37" s="14">
        <v>0</v>
      </c>
      <c r="AU37" s="17">
        <v>0</v>
      </c>
      <c r="AV37" s="17">
        <f t="shared" ref="AV37:AV57" si="19">MIN(SUM(AW37:AX37),$AV$3)</f>
        <v>0.25</v>
      </c>
      <c r="AW37" s="16">
        <v>0</v>
      </c>
      <c r="AX37" s="17">
        <v>0.25</v>
      </c>
      <c r="AY37" s="16">
        <v>0</v>
      </c>
      <c r="AZ37" s="13">
        <f t="shared" ref="AZ37:AZ57" si="20">MIN(BA37+BI37+BJ37,$AZ$3)</f>
        <v>15</v>
      </c>
      <c r="BA37" s="14">
        <f t="shared" ref="BA37:BA57" si="21">MIN(BB37+BE37+BF37,$BA$3)</f>
        <v>12</v>
      </c>
      <c r="BB37" s="14">
        <f t="shared" ref="BB37:BB57" si="22">MIN(SUM(BC37:BD37),$BB$3)</f>
        <v>6</v>
      </c>
      <c r="BC37" s="17">
        <v>6</v>
      </c>
      <c r="BD37" s="14">
        <v>0</v>
      </c>
      <c r="BE37" s="16">
        <v>5</v>
      </c>
      <c r="BF37" s="15">
        <f t="shared" ref="BF37:BF57" si="23">MIN(SUM(BG37:BH37),$BF$3)</f>
        <v>1</v>
      </c>
      <c r="BG37" s="15">
        <v>0</v>
      </c>
      <c r="BH37" s="15">
        <v>1</v>
      </c>
      <c r="BI37" s="16">
        <v>0</v>
      </c>
      <c r="BJ37" s="13">
        <v>3</v>
      </c>
      <c r="BK37" s="16">
        <v>0</v>
      </c>
      <c r="BL37" s="13">
        <v>0</v>
      </c>
      <c r="BM37" s="14">
        <v>0</v>
      </c>
      <c r="BN37" s="14">
        <v>0</v>
      </c>
      <c r="BO37" s="14">
        <v>3</v>
      </c>
      <c r="BP37" s="13">
        <v>0</v>
      </c>
    </row>
    <row r="38" spans="1:68" x14ac:dyDescent="0.25">
      <c r="A38" s="12">
        <v>34</v>
      </c>
      <c r="B38" s="12" t="s">
        <v>244</v>
      </c>
      <c r="C38" s="12" t="s">
        <v>245</v>
      </c>
      <c r="D38" s="12" t="s">
        <v>246</v>
      </c>
      <c r="E38" s="12" t="s">
        <v>210</v>
      </c>
      <c r="F38" s="12" t="s">
        <v>135</v>
      </c>
      <c r="G38" s="12" t="s">
        <v>136</v>
      </c>
      <c r="H38" s="13">
        <f t="shared" si="12"/>
        <v>11.5</v>
      </c>
      <c r="I38" s="14">
        <f t="shared" si="13"/>
        <v>1.5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1.5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0</v>
      </c>
      <c r="AD38" s="15"/>
      <c r="AE38" s="15"/>
      <c r="AF38" s="15"/>
      <c r="AG38" s="15"/>
      <c r="AH38" s="15"/>
      <c r="AI38" s="16"/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10</v>
      </c>
      <c r="BA38" s="14">
        <f t="shared" si="21"/>
        <v>9</v>
      </c>
      <c r="BB38" s="14">
        <f t="shared" si="22"/>
        <v>9</v>
      </c>
      <c r="BC38" s="17">
        <v>17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1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1</v>
      </c>
    </row>
    <row r="39" spans="1:68" x14ac:dyDescent="0.25">
      <c r="A39" s="12">
        <v>35</v>
      </c>
      <c r="B39" s="12" t="s">
        <v>247</v>
      </c>
      <c r="C39" s="12" t="s">
        <v>248</v>
      </c>
      <c r="D39" s="12" t="s">
        <v>249</v>
      </c>
      <c r="E39" s="12" t="s">
        <v>159</v>
      </c>
      <c r="F39" s="12" t="s">
        <v>135</v>
      </c>
      <c r="G39" s="12" t="s">
        <v>136</v>
      </c>
      <c r="H39" s="13">
        <f t="shared" si="12"/>
        <v>14.875</v>
      </c>
      <c r="I39" s="14">
        <f t="shared" si="13"/>
        <v>0</v>
      </c>
      <c r="J39" s="15">
        <f t="shared" si="14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15"/>
        <v>0</v>
      </c>
      <c r="U39" s="15"/>
      <c r="V39" s="15"/>
      <c r="W39" s="16"/>
      <c r="X39" s="16"/>
      <c r="Y39" s="15"/>
      <c r="Z39" s="16"/>
      <c r="AA39" s="15"/>
      <c r="AB39" s="16"/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14.875</v>
      </c>
      <c r="BA39" s="14">
        <f t="shared" si="21"/>
        <v>9</v>
      </c>
      <c r="BB39" s="14">
        <f t="shared" si="22"/>
        <v>9</v>
      </c>
      <c r="BC39" s="17">
        <v>19.25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5.875</v>
      </c>
      <c r="BK39" s="16">
        <v>0</v>
      </c>
      <c r="BL39" s="13">
        <v>0</v>
      </c>
      <c r="BM39" s="14">
        <v>1.875</v>
      </c>
      <c r="BN39" s="14">
        <v>4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250</v>
      </c>
      <c r="C40" s="12" t="s">
        <v>251</v>
      </c>
      <c r="D40" s="12" t="s">
        <v>252</v>
      </c>
      <c r="E40" s="12" t="s">
        <v>230</v>
      </c>
      <c r="F40" s="12" t="s">
        <v>135</v>
      </c>
      <c r="G40" s="12" t="s">
        <v>136</v>
      </c>
      <c r="H40" s="13">
        <f t="shared" si="12"/>
        <v>25.15</v>
      </c>
      <c r="I40" s="14">
        <f t="shared" si="13"/>
        <v>5.4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1.4</v>
      </c>
      <c r="U40" s="15">
        <v>0</v>
      </c>
      <c r="V40" s="15">
        <v>0</v>
      </c>
      <c r="W40" s="16">
        <v>0.7</v>
      </c>
      <c r="X40" s="16">
        <v>0.7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19.75</v>
      </c>
      <c r="BA40" s="14">
        <f t="shared" si="21"/>
        <v>13</v>
      </c>
      <c r="BB40" s="14">
        <f t="shared" si="22"/>
        <v>9</v>
      </c>
      <c r="BC40" s="17">
        <v>29</v>
      </c>
      <c r="BD40" s="14">
        <v>0</v>
      </c>
      <c r="BE40" s="16">
        <v>1.6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6.75</v>
      </c>
      <c r="BK40" s="16">
        <v>0</v>
      </c>
      <c r="BL40" s="13">
        <v>0</v>
      </c>
      <c r="BM40" s="14">
        <v>6</v>
      </c>
      <c r="BN40" s="14">
        <v>0</v>
      </c>
      <c r="BO40" s="14">
        <v>0.75</v>
      </c>
      <c r="BP40" s="13">
        <v>0</v>
      </c>
    </row>
    <row r="41" spans="1:68" x14ac:dyDescent="0.25">
      <c r="A41" s="12">
        <v>37</v>
      </c>
      <c r="B41" s="12" t="s">
        <v>253</v>
      </c>
      <c r="C41" s="12" t="s">
        <v>254</v>
      </c>
      <c r="D41" s="12" t="s">
        <v>255</v>
      </c>
      <c r="E41" s="12" t="s">
        <v>234</v>
      </c>
      <c r="F41" s="12" t="s">
        <v>135</v>
      </c>
      <c r="G41" s="12" t="s">
        <v>136</v>
      </c>
      <c r="H41" s="13">
        <f t="shared" si="12"/>
        <v>18.600000000000001</v>
      </c>
      <c r="I41" s="14">
        <f t="shared" si="13"/>
        <v>3</v>
      </c>
      <c r="J41" s="15">
        <f t="shared" si="14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15"/>
        <v>3</v>
      </c>
      <c r="U41" s="15">
        <v>0</v>
      </c>
      <c r="V41" s="15">
        <v>1</v>
      </c>
      <c r="W41" s="16">
        <v>1</v>
      </c>
      <c r="X41" s="16">
        <v>1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15.6</v>
      </c>
      <c r="BA41" s="14">
        <f t="shared" si="21"/>
        <v>9.1</v>
      </c>
      <c r="BB41" s="14">
        <f t="shared" si="22"/>
        <v>9</v>
      </c>
      <c r="BC41" s="17">
        <v>21</v>
      </c>
      <c r="BD41" s="14">
        <v>0</v>
      </c>
      <c r="BE41" s="16">
        <v>0.1</v>
      </c>
      <c r="BF41" s="15">
        <f t="shared" si="23"/>
        <v>0</v>
      </c>
      <c r="BG41" s="15">
        <v>0</v>
      </c>
      <c r="BH41" s="15">
        <v>0</v>
      </c>
      <c r="BI41" s="16">
        <v>0</v>
      </c>
      <c r="BJ41" s="13">
        <v>6.5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0.5</v>
      </c>
    </row>
    <row r="42" spans="1:68" x14ac:dyDescent="0.25">
      <c r="A42" s="12">
        <v>38</v>
      </c>
      <c r="B42" s="12" t="s">
        <v>256</v>
      </c>
      <c r="C42" s="12" t="s">
        <v>257</v>
      </c>
      <c r="D42" s="12" t="s">
        <v>258</v>
      </c>
      <c r="E42" s="12" t="s">
        <v>186</v>
      </c>
      <c r="F42" s="12" t="s">
        <v>135</v>
      </c>
      <c r="G42" s="12" t="s">
        <v>136</v>
      </c>
      <c r="H42" s="13">
        <f t="shared" si="12"/>
        <v>27</v>
      </c>
      <c r="I42" s="14">
        <f t="shared" si="13"/>
        <v>15</v>
      </c>
      <c r="J42" s="15">
        <f t="shared" si="14"/>
        <v>10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15"/>
        <v>1.5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0.5</v>
      </c>
      <c r="AC42" s="16">
        <f t="shared" si="16"/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12</v>
      </c>
      <c r="BA42" s="14">
        <f t="shared" si="21"/>
        <v>12</v>
      </c>
      <c r="BB42" s="14">
        <f t="shared" si="22"/>
        <v>9</v>
      </c>
      <c r="BC42" s="17">
        <v>9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 x14ac:dyDescent="0.25">
      <c r="A43" s="12">
        <v>39</v>
      </c>
      <c r="B43" s="12" t="s">
        <v>259</v>
      </c>
      <c r="C43" s="12" t="s">
        <v>260</v>
      </c>
      <c r="D43" s="12" t="s">
        <v>261</v>
      </c>
      <c r="E43" s="12" t="s">
        <v>262</v>
      </c>
      <c r="F43" s="12" t="s">
        <v>135</v>
      </c>
      <c r="G43" s="12" t="s">
        <v>136</v>
      </c>
      <c r="H43" s="13">
        <f t="shared" si="12"/>
        <v>20.125</v>
      </c>
      <c r="I43" s="14">
        <f t="shared" si="13"/>
        <v>10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10.125</v>
      </c>
      <c r="BA43" s="14">
        <f t="shared" si="21"/>
        <v>10</v>
      </c>
      <c r="BB43" s="14">
        <f t="shared" si="22"/>
        <v>9</v>
      </c>
      <c r="BC43" s="17">
        <v>13.75</v>
      </c>
      <c r="BD43" s="14">
        <v>0</v>
      </c>
      <c r="BE43" s="16">
        <v>0</v>
      </c>
      <c r="BF43" s="15">
        <f t="shared" si="23"/>
        <v>1</v>
      </c>
      <c r="BG43" s="15">
        <v>0</v>
      </c>
      <c r="BH43" s="15">
        <v>1</v>
      </c>
      <c r="BI43" s="16">
        <v>0</v>
      </c>
      <c r="BJ43" s="13">
        <v>0.125</v>
      </c>
      <c r="BK43" s="16">
        <v>0</v>
      </c>
      <c r="BL43" s="13">
        <v>0</v>
      </c>
      <c r="BM43" s="14">
        <v>0</v>
      </c>
      <c r="BN43" s="14">
        <v>0.125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263</v>
      </c>
      <c r="C44" s="12" t="s">
        <v>264</v>
      </c>
      <c r="D44" s="12" t="s">
        <v>265</v>
      </c>
      <c r="E44" s="12" t="s">
        <v>151</v>
      </c>
      <c r="F44" s="12" t="s">
        <v>135</v>
      </c>
      <c r="G44" s="12" t="s">
        <v>136</v>
      </c>
      <c r="H44" s="13">
        <f t="shared" si="12"/>
        <v>15.75</v>
      </c>
      <c r="I44" s="14">
        <f t="shared" si="13"/>
        <v>8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</v>
      </c>
      <c r="U44" s="15">
        <v>0</v>
      </c>
      <c r="V44" s="15">
        <v>1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1</v>
      </c>
      <c r="AK44" s="14">
        <f t="shared" si="18"/>
        <v>1</v>
      </c>
      <c r="AL44" s="15">
        <v>0</v>
      </c>
      <c r="AM44" s="16">
        <v>1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7.75</v>
      </c>
      <c r="BA44" s="14">
        <f t="shared" si="21"/>
        <v>7.75</v>
      </c>
      <c r="BB44" s="14">
        <f t="shared" si="22"/>
        <v>7.75</v>
      </c>
      <c r="BC44" s="17">
        <v>7.75</v>
      </c>
      <c r="BD44" s="14">
        <v>0</v>
      </c>
      <c r="BE44" s="16">
        <v>0</v>
      </c>
      <c r="BF44" s="15">
        <f t="shared" si="23"/>
        <v>0</v>
      </c>
      <c r="BG44" s="15">
        <v>0</v>
      </c>
      <c r="BH44" s="15">
        <v>0</v>
      </c>
      <c r="BI44" s="16">
        <v>0</v>
      </c>
      <c r="BJ44" s="13">
        <v>0</v>
      </c>
      <c r="BK44" s="16">
        <v>0</v>
      </c>
      <c r="BL44" s="13">
        <v>0</v>
      </c>
      <c r="BM44" s="14">
        <v>0</v>
      </c>
      <c r="BN44" s="14">
        <v>0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266</v>
      </c>
      <c r="C45" s="12" t="s">
        <v>267</v>
      </c>
      <c r="D45" s="12" t="s">
        <v>268</v>
      </c>
      <c r="E45" s="12" t="s">
        <v>182</v>
      </c>
      <c r="F45" s="12" t="s">
        <v>135</v>
      </c>
      <c r="G45" s="12" t="s">
        <v>136</v>
      </c>
      <c r="H45" s="13">
        <f t="shared" si="12"/>
        <v>31.175000000000001</v>
      </c>
      <c r="I45" s="14">
        <f t="shared" si="13"/>
        <v>13.175000000000001</v>
      </c>
      <c r="J45" s="15">
        <f t="shared" si="14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1.8</v>
      </c>
      <c r="U45" s="15">
        <v>0</v>
      </c>
      <c r="V45" s="15">
        <v>0</v>
      </c>
      <c r="W45" s="16">
        <v>0.3</v>
      </c>
      <c r="X45" s="16">
        <v>1</v>
      </c>
      <c r="Y45" s="15">
        <v>0</v>
      </c>
      <c r="Z45" s="16">
        <v>0</v>
      </c>
      <c r="AA45" s="15">
        <v>0</v>
      </c>
      <c r="AB45" s="16">
        <v>0.5</v>
      </c>
      <c r="AC45" s="16">
        <f t="shared" si="16"/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 t="shared" si="17"/>
        <v>0.375</v>
      </c>
      <c r="AK45" s="14">
        <f t="shared" si="18"/>
        <v>0.375</v>
      </c>
      <c r="AL45" s="15">
        <v>0</v>
      </c>
      <c r="AM45" s="16">
        <v>0</v>
      </c>
      <c r="AN45" s="17">
        <v>0</v>
      </c>
      <c r="AO45" s="14">
        <v>0</v>
      </c>
      <c r="AP45" s="17">
        <v>0.25</v>
      </c>
      <c r="AQ45" s="14">
        <v>0.125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18</v>
      </c>
      <c r="BA45" s="14">
        <f t="shared" si="21"/>
        <v>12</v>
      </c>
      <c r="BB45" s="14">
        <f t="shared" si="22"/>
        <v>9</v>
      </c>
      <c r="BC45" s="17">
        <v>13.25</v>
      </c>
      <c r="BD45" s="14">
        <v>0</v>
      </c>
      <c r="BE45" s="16">
        <v>0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6</v>
      </c>
      <c r="BK45" s="16">
        <v>0</v>
      </c>
      <c r="BL45" s="13">
        <v>0</v>
      </c>
      <c r="BM45" s="14">
        <v>4.5</v>
      </c>
      <c r="BN45" s="14">
        <v>1.5</v>
      </c>
      <c r="BO45" s="14">
        <v>0</v>
      </c>
      <c r="BP45" s="13">
        <v>0</v>
      </c>
    </row>
    <row r="46" spans="1:68" x14ac:dyDescent="0.25">
      <c r="A46" s="12">
        <v>42</v>
      </c>
      <c r="B46" s="12" t="s">
        <v>269</v>
      </c>
      <c r="C46" s="12" t="s">
        <v>270</v>
      </c>
      <c r="D46" s="12" t="s">
        <v>271</v>
      </c>
      <c r="E46" s="12" t="s">
        <v>186</v>
      </c>
      <c r="F46" s="12" t="s">
        <v>135</v>
      </c>
      <c r="G46" s="12" t="s">
        <v>136</v>
      </c>
      <c r="H46" s="13">
        <f t="shared" si="12"/>
        <v>25.8</v>
      </c>
      <c r="I46" s="14">
        <f t="shared" si="13"/>
        <v>9.8000000000000007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3.3</v>
      </c>
      <c r="U46" s="15">
        <v>0</v>
      </c>
      <c r="V46" s="15">
        <v>1</v>
      </c>
      <c r="W46" s="16">
        <v>1</v>
      </c>
      <c r="X46" s="16">
        <v>0.3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2.5</v>
      </c>
      <c r="AD46" s="15">
        <v>0</v>
      </c>
      <c r="AE46" s="15">
        <v>2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16</v>
      </c>
      <c r="BA46" s="14">
        <f t="shared" si="21"/>
        <v>10</v>
      </c>
      <c r="BB46" s="14">
        <f t="shared" si="22"/>
        <v>9</v>
      </c>
      <c r="BC46" s="17">
        <v>13.75</v>
      </c>
      <c r="BD46" s="14">
        <v>0</v>
      </c>
      <c r="BE46" s="16">
        <v>0</v>
      </c>
      <c r="BF46" s="15">
        <f t="shared" si="23"/>
        <v>1</v>
      </c>
      <c r="BG46" s="15">
        <v>0</v>
      </c>
      <c r="BH46" s="15">
        <v>1</v>
      </c>
      <c r="BI46" s="16">
        <v>0</v>
      </c>
      <c r="BJ46" s="13">
        <v>6</v>
      </c>
      <c r="BK46" s="16">
        <v>0</v>
      </c>
      <c r="BL46" s="13">
        <v>0</v>
      </c>
      <c r="BM46" s="14">
        <v>6</v>
      </c>
      <c r="BN46" s="14">
        <v>0</v>
      </c>
      <c r="BO46" s="14">
        <v>0</v>
      </c>
      <c r="BP46" s="13">
        <v>0</v>
      </c>
    </row>
    <row r="47" spans="1:68" x14ac:dyDescent="0.25">
      <c r="A47" s="12">
        <v>43</v>
      </c>
      <c r="B47" s="12" t="s">
        <v>272</v>
      </c>
      <c r="C47" s="12" t="s">
        <v>273</v>
      </c>
      <c r="D47" s="12" t="s">
        <v>274</v>
      </c>
      <c r="E47" s="12" t="s">
        <v>155</v>
      </c>
      <c r="F47" s="12" t="s">
        <v>135</v>
      </c>
      <c r="G47" s="12" t="s">
        <v>136</v>
      </c>
      <c r="H47" s="13">
        <f t="shared" si="12"/>
        <v>38</v>
      </c>
      <c r="I47" s="14">
        <f t="shared" si="13"/>
        <v>14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1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5</v>
      </c>
      <c r="AK47" s="14">
        <f t="shared" si="18"/>
        <v>3</v>
      </c>
      <c r="AL47" s="15">
        <v>0</v>
      </c>
      <c r="AM47" s="16">
        <v>3</v>
      </c>
      <c r="AN47" s="17">
        <v>0</v>
      </c>
      <c r="AO47" s="14">
        <v>0</v>
      </c>
      <c r="AP47" s="17">
        <v>0.75</v>
      </c>
      <c r="AQ47" s="14">
        <v>0</v>
      </c>
      <c r="AR47" s="17">
        <v>0</v>
      </c>
      <c r="AS47" s="15">
        <v>0</v>
      </c>
      <c r="AT47" s="14">
        <v>0</v>
      </c>
      <c r="AU47" s="17">
        <v>0.1</v>
      </c>
      <c r="AV47" s="17">
        <f t="shared" si="19"/>
        <v>2</v>
      </c>
      <c r="AW47" s="16">
        <v>2</v>
      </c>
      <c r="AX47" s="17">
        <v>0.5</v>
      </c>
      <c r="AY47" s="16">
        <v>0</v>
      </c>
      <c r="AZ47" s="13">
        <f t="shared" si="20"/>
        <v>24</v>
      </c>
      <c r="BA47" s="14">
        <f t="shared" si="21"/>
        <v>13</v>
      </c>
      <c r="BB47" s="14">
        <f t="shared" si="22"/>
        <v>9</v>
      </c>
      <c r="BC47" s="17">
        <v>12.5</v>
      </c>
      <c r="BD47" s="14">
        <v>0</v>
      </c>
      <c r="BE47" s="16">
        <v>1</v>
      </c>
      <c r="BF47" s="15">
        <f t="shared" si="23"/>
        <v>4</v>
      </c>
      <c r="BG47" s="15">
        <v>1</v>
      </c>
      <c r="BH47" s="15">
        <v>3</v>
      </c>
      <c r="BI47" s="16">
        <v>2</v>
      </c>
      <c r="BJ47" s="13">
        <v>9</v>
      </c>
      <c r="BK47" s="16">
        <v>0</v>
      </c>
      <c r="BL47" s="13">
        <v>0</v>
      </c>
      <c r="BM47" s="14">
        <v>6</v>
      </c>
      <c r="BN47" s="14">
        <v>0</v>
      </c>
      <c r="BO47" s="14">
        <v>2.75</v>
      </c>
      <c r="BP47" s="13">
        <v>0.25</v>
      </c>
    </row>
    <row r="48" spans="1:68" x14ac:dyDescent="0.25">
      <c r="A48" s="12">
        <v>44</v>
      </c>
      <c r="B48" s="12" t="s">
        <v>275</v>
      </c>
      <c r="C48" s="12" t="s">
        <v>276</v>
      </c>
      <c r="D48" s="12" t="s">
        <v>277</v>
      </c>
      <c r="E48" s="12" t="s">
        <v>139</v>
      </c>
      <c r="F48" s="12" t="s">
        <v>135</v>
      </c>
      <c r="G48" s="12" t="s">
        <v>136</v>
      </c>
      <c r="H48" s="13">
        <f t="shared" si="12"/>
        <v>39.25</v>
      </c>
      <c r="I48" s="14">
        <f t="shared" si="13"/>
        <v>21.25</v>
      </c>
      <c r="J48" s="15">
        <f t="shared" si="14"/>
        <v>9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2</v>
      </c>
      <c r="R48" s="15">
        <v>0</v>
      </c>
      <c r="S48" s="15">
        <v>0</v>
      </c>
      <c r="T48" s="16">
        <f t="shared" si="15"/>
        <v>4</v>
      </c>
      <c r="U48" s="15">
        <v>1</v>
      </c>
      <c r="V48" s="15">
        <v>2</v>
      </c>
      <c r="W48" s="16">
        <v>1</v>
      </c>
      <c r="X48" s="16">
        <v>1</v>
      </c>
      <c r="Y48" s="15">
        <v>0</v>
      </c>
      <c r="Z48" s="16">
        <v>0</v>
      </c>
      <c r="AA48" s="15">
        <v>1</v>
      </c>
      <c r="AB48" s="16">
        <v>0.5</v>
      </c>
      <c r="AC48" s="16">
        <f t="shared" si="16"/>
        <v>3</v>
      </c>
      <c r="AD48" s="15">
        <v>0</v>
      </c>
      <c r="AE48" s="15">
        <v>2</v>
      </c>
      <c r="AF48" s="15">
        <v>0</v>
      </c>
      <c r="AG48" s="15">
        <v>0</v>
      </c>
      <c r="AH48" s="15">
        <v>1</v>
      </c>
      <c r="AI48" s="16">
        <v>0</v>
      </c>
      <c r="AJ48" s="14">
        <f t="shared" si="17"/>
        <v>3.25</v>
      </c>
      <c r="AK48" s="14">
        <f t="shared" si="18"/>
        <v>3</v>
      </c>
      <c r="AL48" s="15">
        <v>0</v>
      </c>
      <c r="AM48" s="16">
        <v>3.5</v>
      </c>
      <c r="AN48" s="17">
        <v>0</v>
      </c>
      <c r="AO48" s="14">
        <v>0.25</v>
      </c>
      <c r="AP48" s="17">
        <v>5</v>
      </c>
      <c r="AQ48" s="14">
        <v>0.625</v>
      </c>
      <c r="AR48" s="17">
        <v>0.75</v>
      </c>
      <c r="AS48" s="15">
        <v>1</v>
      </c>
      <c r="AT48" s="14">
        <v>4.25</v>
      </c>
      <c r="AU48" s="17">
        <v>1.1000000000000001</v>
      </c>
      <c r="AV48" s="17">
        <f t="shared" si="19"/>
        <v>0.25</v>
      </c>
      <c r="AW48" s="16">
        <v>0</v>
      </c>
      <c r="AX48" s="17">
        <v>0.25</v>
      </c>
      <c r="AY48" s="16">
        <v>2</v>
      </c>
      <c r="AZ48" s="13">
        <f t="shared" si="20"/>
        <v>18</v>
      </c>
      <c r="BA48" s="14">
        <f t="shared" si="21"/>
        <v>13</v>
      </c>
      <c r="BB48" s="14">
        <f t="shared" si="22"/>
        <v>9</v>
      </c>
      <c r="BC48" s="17">
        <v>9</v>
      </c>
      <c r="BD48" s="14">
        <v>0</v>
      </c>
      <c r="BE48" s="16">
        <v>5</v>
      </c>
      <c r="BF48" s="15">
        <f t="shared" si="23"/>
        <v>4</v>
      </c>
      <c r="BG48" s="15">
        <v>2</v>
      </c>
      <c r="BH48" s="15">
        <v>3</v>
      </c>
      <c r="BI48" s="16">
        <v>2</v>
      </c>
      <c r="BJ48" s="13">
        <v>3</v>
      </c>
      <c r="BK48" s="16">
        <v>0</v>
      </c>
      <c r="BL48" s="13">
        <v>0</v>
      </c>
      <c r="BM48" s="14">
        <v>0</v>
      </c>
      <c r="BN48" s="14">
        <v>0</v>
      </c>
      <c r="BO48" s="14">
        <v>3</v>
      </c>
      <c r="BP48" s="13">
        <v>0</v>
      </c>
    </row>
    <row r="49" spans="1:68" x14ac:dyDescent="0.25">
      <c r="A49" s="12">
        <v>45</v>
      </c>
      <c r="B49" s="12" t="s">
        <v>278</v>
      </c>
      <c r="C49" s="12" t="s">
        <v>279</v>
      </c>
      <c r="D49" s="12" t="s">
        <v>280</v>
      </c>
      <c r="E49" s="12" t="s">
        <v>175</v>
      </c>
      <c r="F49" s="12" t="s">
        <v>135</v>
      </c>
      <c r="G49" s="12" t="s">
        <v>136</v>
      </c>
      <c r="H49" s="13">
        <f t="shared" si="12"/>
        <v>27.5</v>
      </c>
      <c r="I49" s="14">
        <f t="shared" si="13"/>
        <v>8.5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3.5</v>
      </c>
      <c r="U49" s="15">
        <v>0</v>
      </c>
      <c r="V49" s="15">
        <v>2</v>
      </c>
      <c r="W49" s="16">
        <v>1</v>
      </c>
      <c r="X49" s="16">
        <v>0.5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19</v>
      </c>
      <c r="BA49" s="14">
        <f t="shared" si="21"/>
        <v>13</v>
      </c>
      <c r="BB49" s="14">
        <f t="shared" si="22"/>
        <v>9</v>
      </c>
      <c r="BC49" s="17">
        <v>22.5</v>
      </c>
      <c r="BD49" s="14">
        <v>0</v>
      </c>
      <c r="BE49" s="16">
        <v>5</v>
      </c>
      <c r="BF49" s="15">
        <f t="shared" si="23"/>
        <v>2</v>
      </c>
      <c r="BG49" s="15">
        <v>0</v>
      </c>
      <c r="BH49" s="15">
        <v>2</v>
      </c>
      <c r="BI49" s="16">
        <v>0</v>
      </c>
      <c r="BJ49" s="13">
        <v>6</v>
      </c>
      <c r="BK49" s="16">
        <v>0</v>
      </c>
      <c r="BL49" s="13">
        <v>0</v>
      </c>
      <c r="BM49" s="14">
        <v>5.625</v>
      </c>
      <c r="BN49" s="14">
        <v>0.375</v>
      </c>
      <c r="BO49" s="14">
        <v>0</v>
      </c>
      <c r="BP49" s="13">
        <v>0</v>
      </c>
    </row>
    <row r="50" spans="1:68" x14ac:dyDescent="0.25">
      <c r="A50" s="12">
        <v>46</v>
      </c>
      <c r="B50" s="12" t="s">
        <v>281</v>
      </c>
      <c r="C50" s="12" t="s">
        <v>282</v>
      </c>
      <c r="D50" s="12" t="s">
        <v>283</v>
      </c>
      <c r="E50" s="12" t="s">
        <v>284</v>
      </c>
      <c r="F50" s="12" t="s">
        <v>135</v>
      </c>
      <c r="G50" s="12" t="s">
        <v>136</v>
      </c>
      <c r="H50" s="13">
        <f t="shared" si="12"/>
        <v>45.8125</v>
      </c>
      <c r="I50" s="14">
        <f t="shared" si="13"/>
        <v>28</v>
      </c>
      <c r="J50" s="15">
        <f t="shared" si="14"/>
        <v>13</v>
      </c>
      <c r="K50" s="15">
        <v>6</v>
      </c>
      <c r="L50" s="15">
        <v>0</v>
      </c>
      <c r="M50" s="15">
        <v>4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1</v>
      </c>
      <c r="V50" s="15">
        <v>2</v>
      </c>
      <c r="W50" s="16">
        <v>1</v>
      </c>
      <c r="X50" s="16">
        <v>1</v>
      </c>
      <c r="Y50" s="15">
        <v>1</v>
      </c>
      <c r="Z50" s="16">
        <v>1</v>
      </c>
      <c r="AA50" s="15">
        <v>0</v>
      </c>
      <c r="AB50" s="16">
        <v>0.5</v>
      </c>
      <c r="AC50" s="16">
        <f t="shared" si="16"/>
        <v>4</v>
      </c>
      <c r="AD50" s="15">
        <v>3</v>
      </c>
      <c r="AE50" s="15">
        <v>0</v>
      </c>
      <c r="AF50" s="15">
        <v>0</v>
      </c>
      <c r="AG50" s="15">
        <v>2</v>
      </c>
      <c r="AH50" s="15">
        <v>0</v>
      </c>
      <c r="AI50" s="16">
        <v>0</v>
      </c>
      <c r="AJ50" s="14">
        <f t="shared" si="17"/>
        <v>5</v>
      </c>
      <c r="AK50" s="14">
        <f t="shared" si="18"/>
        <v>3</v>
      </c>
      <c r="AL50" s="15">
        <v>4</v>
      </c>
      <c r="AM50" s="16">
        <v>0</v>
      </c>
      <c r="AN50" s="17">
        <v>0</v>
      </c>
      <c r="AO50" s="14">
        <v>0</v>
      </c>
      <c r="AP50" s="17">
        <v>3</v>
      </c>
      <c r="AQ50" s="14">
        <v>0</v>
      </c>
      <c r="AR50" s="17">
        <v>0</v>
      </c>
      <c r="AS50" s="15">
        <v>1</v>
      </c>
      <c r="AT50" s="14">
        <v>0</v>
      </c>
      <c r="AU50" s="17">
        <v>0.4</v>
      </c>
      <c r="AV50" s="17">
        <f t="shared" si="19"/>
        <v>2</v>
      </c>
      <c r="AW50" s="16">
        <v>2</v>
      </c>
      <c r="AX50" s="17">
        <v>2.5</v>
      </c>
      <c r="AY50" s="16">
        <v>2</v>
      </c>
      <c r="AZ50" s="13">
        <f t="shared" si="20"/>
        <v>17.8125</v>
      </c>
      <c r="BA50" s="14">
        <f t="shared" si="21"/>
        <v>13</v>
      </c>
      <c r="BB50" s="14">
        <f t="shared" si="22"/>
        <v>4.25</v>
      </c>
      <c r="BC50" s="17">
        <v>4.25</v>
      </c>
      <c r="BD50" s="14">
        <v>0</v>
      </c>
      <c r="BE50" s="16">
        <v>5</v>
      </c>
      <c r="BF50" s="15">
        <f t="shared" si="23"/>
        <v>4</v>
      </c>
      <c r="BG50" s="15">
        <v>2</v>
      </c>
      <c r="BH50" s="15">
        <v>3</v>
      </c>
      <c r="BI50" s="16">
        <v>2</v>
      </c>
      <c r="BJ50" s="13">
        <v>2.8125</v>
      </c>
      <c r="BK50" s="16">
        <v>0</v>
      </c>
      <c r="BL50" s="13">
        <v>0</v>
      </c>
      <c r="BM50" s="14">
        <v>0</v>
      </c>
      <c r="BN50" s="14">
        <v>0</v>
      </c>
      <c r="BO50" s="14">
        <v>2.75</v>
      </c>
      <c r="BP50" s="13">
        <v>6.25E-2</v>
      </c>
    </row>
    <row r="51" spans="1:68" x14ac:dyDescent="0.25">
      <c r="A51" s="12">
        <v>47</v>
      </c>
      <c r="B51" s="12" t="s">
        <v>285</v>
      </c>
      <c r="C51" s="12" t="s">
        <v>286</v>
      </c>
      <c r="D51" s="12" t="s">
        <v>287</v>
      </c>
      <c r="E51" s="12" t="s">
        <v>210</v>
      </c>
      <c r="F51" s="12" t="s">
        <v>135</v>
      </c>
      <c r="G51" s="12" t="s">
        <v>136</v>
      </c>
      <c r="H51" s="13">
        <f t="shared" si="12"/>
        <v>18.25</v>
      </c>
      <c r="I51" s="14">
        <f t="shared" si="13"/>
        <v>0.5</v>
      </c>
      <c r="J51" s="15">
        <f t="shared" si="14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15"/>
        <v>0.5</v>
      </c>
      <c r="U51" s="15">
        <v>0</v>
      </c>
      <c r="V51" s="15">
        <v>0</v>
      </c>
      <c r="W51" s="16">
        <v>0.5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17.75</v>
      </c>
      <c r="BA51" s="14">
        <f t="shared" si="21"/>
        <v>9</v>
      </c>
      <c r="BB51" s="14">
        <f t="shared" si="22"/>
        <v>9</v>
      </c>
      <c r="BC51" s="17">
        <v>15.75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8.75</v>
      </c>
      <c r="BK51" s="16">
        <v>0</v>
      </c>
      <c r="BL51" s="13">
        <v>0</v>
      </c>
      <c r="BM51" s="14">
        <v>6</v>
      </c>
      <c r="BN51" s="14">
        <v>2.75</v>
      </c>
      <c r="BO51" s="14">
        <v>0</v>
      </c>
      <c r="BP51" s="13">
        <v>0</v>
      </c>
    </row>
    <row r="52" spans="1:68" x14ac:dyDescent="0.25">
      <c r="A52" s="12">
        <v>48</v>
      </c>
      <c r="B52" s="12" t="s">
        <v>288</v>
      </c>
      <c r="C52" s="12" t="s">
        <v>289</v>
      </c>
      <c r="D52" s="12" t="s">
        <v>290</v>
      </c>
      <c r="E52" s="12" t="s">
        <v>151</v>
      </c>
      <c r="F52" s="12" t="s">
        <v>135</v>
      </c>
      <c r="G52" s="12" t="s">
        <v>136</v>
      </c>
      <c r="H52" s="13">
        <f t="shared" si="12"/>
        <v>17</v>
      </c>
      <c r="I52" s="14">
        <f t="shared" si="13"/>
        <v>2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2</v>
      </c>
      <c r="U52" s="15">
        <v>1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15</v>
      </c>
      <c r="BA52" s="14">
        <f t="shared" si="21"/>
        <v>9</v>
      </c>
      <c r="BB52" s="14">
        <f t="shared" si="22"/>
        <v>9</v>
      </c>
      <c r="BC52" s="17">
        <v>29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6</v>
      </c>
      <c r="BK52" s="16">
        <v>0</v>
      </c>
      <c r="BL52" s="13">
        <v>0</v>
      </c>
      <c r="BM52" s="14">
        <v>4.25</v>
      </c>
      <c r="BN52" s="14">
        <v>1.75</v>
      </c>
      <c r="BO52" s="14">
        <v>0</v>
      </c>
      <c r="BP52" s="13">
        <v>0</v>
      </c>
    </row>
    <row r="53" spans="1:68" x14ac:dyDescent="0.25">
      <c r="A53" s="12">
        <v>49</v>
      </c>
      <c r="B53" s="12" t="s">
        <v>291</v>
      </c>
      <c r="C53" s="12" t="s">
        <v>292</v>
      </c>
      <c r="D53" s="12" t="s">
        <v>293</v>
      </c>
      <c r="E53" s="12" t="s">
        <v>230</v>
      </c>
      <c r="F53" s="12" t="s">
        <v>135</v>
      </c>
      <c r="G53" s="12" t="s">
        <v>136</v>
      </c>
      <c r="H53" s="13">
        <f t="shared" si="12"/>
        <v>20.5</v>
      </c>
      <c r="I53" s="14">
        <f t="shared" si="13"/>
        <v>3.5</v>
      </c>
      <c r="J53" s="15">
        <f t="shared" si="14"/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2</v>
      </c>
      <c r="R53" s="15">
        <v>0</v>
      </c>
      <c r="S53" s="15">
        <v>0</v>
      </c>
      <c r="T53" s="16">
        <f t="shared" si="15"/>
        <v>1.5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17</v>
      </c>
      <c r="BA53" s="14">
        <f t="shared" si="21"/>
        <v>11</v>
      </c>
      <c r="BB53" s="14">
        <f t="shared" si="22"/>
        <v>9</v>
      </c>
      <c r="BC53" s="17">
        <v>10.75</v>
      </c>
      <c r="BD53" s="14">
        <v>0</v>
      </c>
      <c r="BE53" s="16">
        <v>0</v>
      </c>
      <c r="BF53" s="15">
        <f t="shared" si="23"/>
        <v>2</v>
      </c>
      <c r="BG53" s="15">
        <v>0</v>
      </c>
      <c r="BH53" s="15">
        <v>2</v>
      </c>
      <c r="BI53" s="16">
        <v>0</v>
      </c>
      <c r="BJ53" s="13">
        <v>6</v>
      </c>
      <c r="BK53" s="16">
        <v>0</v>
      </c>
      <c r="BL53" s="13">
        <v>0</v>
      </c>
      <c r="BM53" s="14">
        <v>0</v>
      </c>
      <c r="BN53" s="14">
        <v>4</v>
      </c>
      <c r="BO53" s="14">
        <v>0</v>
      </c>
      <c r="BP53" s="13">
        <v>2</v>
      </c>
    </row>
    <row r="54" spans="1:68" x14ac:dyDescent="0.25">
      <c r="A54" s="12">
        <v>50</v>
      </c>
      <c r="B54" s="12" t="s">
        <v>294</v>
      </c>
      <c r="C54" s="12" t="s">
        <v>295</v>
      </c>
      <c r="D54" s="12" t="s">
        <v>296</v>
      </c>
      <c r="E54" s="12" t="s">
        <v>151</v>
      </c>
      <c r="F54" s="12" t="s">
        <v>135</v>
      </c>
      <c r="G54" s="12" t="s">
        <v>136</v>
      </c>
      <c r="H54" s="13">
        <f t="shared" si="12"/>
        <v>21</v>
      </c>
      <c r="I54" s="14">
        <f t="shared" si="13"/>
        <v>6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2</v>
      </c>
      <c r="U54" s="15">
        <v>0</v>
      </c>
      <c r="V54" s="15">
        <v>0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15</v>
      </c>
      <c r="BA54" s="14">
        <f t="shared" si="21"/>
        <v>9</v>
      </c>
      <c r="BB54" s="14">
        <f t="shared" si="22"/>
        <v>9</v>
      </c>
      <c r="BC54" s="17">
        <v>15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6</v>
      </c>
      <c r="BK54" s="16">
        <v>0</v>
      </c>
      <c r="BL54" s="13">
        <v>0</v>
      </c>
      <c r="BM54" s="14">
        <v>6</v>
      </c>
      <c r="BN54" s="14">
        <v>0</v>
      </c>
      <c r="BO54" s="14">
        <v>0</v>
      </c>
      <c r="BP54" s="13">
        <v>0</v>
      </c>
    </row>
    <row r="55" spans="1:68" x14ac:dyDescent="0.25">
      <c r="A55" s="12">
        <v>51</v>
      </c>
      <c r="B55" s="12" t="s">
        <v>297</v>
      </c>
      <c r="C55" s="12" t="s">
        <v>298</v>
      </c>
      <c r="D55" s="12" t="s">
        <v>299</v>
      </c>
      <c r="E55" s="12" t="s">
        <v>155</v>
      </c>
      <c r="F55" s="12" t="s">
        <v>135</v>
      </c>
      <c r="G55" s="12" t="s">
        <v>136</v>
      </c>
      <c r="H55" s="13">
        <f t="shared" si="12"/>
        <v>18</v>
      </c>
      <c r="I55" s="14">
        <f t="shared" si="13"/>
        <v>8</v>
      </c>
      <c r="J55" s="15">
        <f t="shared" si="14"/>
        <v>7</v>
      </c>
      <c r="K55" s="15">
        <v>0</v>
      </c>
      <c r="L55" s="15">
        <v>0</v>
      </c>
      <c r="M55" s="15">
        <v>4</v>
      </c>
      <c r="N55" s="15">
        <v>3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0</v>
      </c>
      <c r="U55" s="15">
        <v>0</v>
      </c>
      <c r="V55" s="15">
        <v>0</v>
      </c>
      <c r="W55" s="16">
        <v>0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10</v>
      </c>
      <c r="BA55" s="14">
        <f t="shared" si="21"/>
        <v>10</v>
      </c>
      <c r="BB55" s="14">
        <f t="shared" si="22"/>
        <v>9</v>
      </c>
      <c r="BC55" s="17">
        <v>12.5</v>
      </c>
      <c r="BD55" s="14">
        <v>0</v>
      </c>
      <c r="BE55" s="16">
        <v>0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0</v>
      </c>
      <c r="BK55" s="16">
        <v>0</v>
      </c>
      <c r="BL55" s="13">
        <v>0</v>
      </c>
      <c r="BM55" s="14">
        <v>0</v>
      </c>
      <c r="BN55" s="14">
        <v>0</v>
      </c>
      <c r="BO55" s="14">
        <v>0</v>
      </c>
      <c r="BP55" s="13">
        <v>0</v>
      </c>
    </row>
    <row r="56" spans="1:68" x14ac:dyDescent="0.25">
      <c r="A56" s="12">
        <v>52</v>
      </c>
      <c r="B56" s="12" t="s">
        <v>300</v>
      </c>
      <c r="C56" s="12" t="s">
        <v>301</v>
      </c>
      <c r="D56" s="12" t="s">
        <v>302</v>
      </c>
      <c r="E56" s="12" t="s">
        <v>303</v>
      </c>
      <c r="F56" s="12" t="s">
        <v>135</v>
      </c>
      <c r="G56" s="12" t="s">
        <v>136</v>
      </c>
      <c r="H56" s="13">
        <f t="shared" si="12"/>
        <v>24.5</v>
      </c>
      <c r="I56" s="14">
        <f t="shared" si="13"/>
        <v>9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4</v>
      </c>
      <c r="U56" s="15">
        <v>1</v>
      </c>
      <c r="V56" s="15">
        <v>2</v>
      </c>
      <c r="W56" s="16">
        <v>1</v>
      </c>
      <c r="X56" s="16">
        <v>0.5</v>
      </c>
      <c r="Y56" s="15">
        <v>0</v>
      </c>
      <c r="Z56" s="16">
        <v>0</v>
      </c>
      <c r="AA56" s="15">
        <v>1</v>
      </c>
      <c r="AB56" s="16">
        <v>0.5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15.5</v>
      </c>
      <c r="BA56" s="14">
        <f t="shared" si="21"/>
        <v>9.5</v>
      </c>
      <c r="BB56" s="14">
        <f t="shared" si="22"/>
        <v>9</v>
      </c>
      <c r="BC56" s="17">
        <v>17</v>
      </c>
      <c r="BD56" s="14">
        <v>0</v>
      </c>
      <c r="BE56" s="16">
        <v>0.5</v>
      </c>
      <c r="BF56" s="15">
        <f t="shared" si="23"/>
        <v>0</v>
      </c>
      <c r="BG56" s="15">
        <v>0</v>
      </c>
      <c r="BH56" s="15">
        <v>0</v>
      </c>
      <c r="BI56" s="16">
        <v>0</v>
      </c>
      <c r="BJ56" s="13">
        <v>6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</v>
      </c>
    </row>
    <row r="57" spans="1:68" x14ac:dyDescent="0.25">
      <c r="A57" s="12">
        <v>53</v>
      </c>
      <c r="B57" s="12" t="s">
        <v>304</v>
      </c>
      <c r="C57" s="12" t="s">
        <v>305</v>
      </c>
      <c r="D57" s="12" t="s">
        <v>306</v>
      </c>
      <c r="E57" s="12" t="s">
        <v>151</v>
      </c>
      <c r="F57" s="12" t="s">
        <v>135</v>
      </c>
      <c r="G57" s="12" t="s">
        <v>136</v>
      </c>
      <c r="H57" s="13">
        <f t="shared" si="12"/>
        <v>25</v>
      </c>
      <c r="I57" s="14">
        <f t="shared" si="13"/>
        <v>6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2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19</v>
      </c>
      <c r="BA57" s="14">
        <f t="shared" si="21"/>
        <v>13</v>
      </c>
      <c r="BB57" s="14">
        <f t="shared" si="22"/>
        <v>9</v>
      </c>
      <c r="BC57" s="17">
        <v>14.75</v>
      </c>
      <c r="BD57" s="14">
        <v>0</v>
      </c>
      <c r="BE57" s="16">
        <v>3.5</v>
      </c>
      <c r="BF57" s="15">
        <f t="shared" si="23"/>
        <v>3</v>
      </c>
      <c r="BG57" s="15">
        <v>0</v>
      </c>
      <c r="BH57" s="15">
        <v>3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ΑΡΚΑΔΙΑΣ_Μοριοδ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2023-03-08T16:46:14Z</dcterms:created>
  <dcterms:modified xsi:type="dcterms:W3CDTF">2023-03-08T18:18:43Z</dcterms:modified>
</cp:coreProperties>
</file>